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3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4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umb-my.sharepoint.com/personal/hendrik_winzer_nmbu_no/Documents/05_supervision of master theses/09_Masteroppgave_Kristoffer &amp; Daniel/data/"/>
    </mc:Choice>
  </mc:AlternateContent>
  <xr:revisionPtr revIDLastSave="0" documentId="8_{31FDD7C1-904E-4B04-BD53-25AF01AA47E1}" xr6:coauthVersionLast="47" xr6:coauthVersionMax="47" xr10:uidLastSave="{00000000-0000-0000-0000-000000000000}"/>
  <bookViews>
    <workbookView xWindow="0" yWindow="500" windowWidth="28800" windowHeight="16260" firstSheet="4" activeTab="2" xr2:uid="{00000000-000D-0000-FFFF-FFFF00000000}"/>
  </bookViews>
  <sheets>
    <sheet name="Gant Skjema" sheetId="1" r:id="rId1"/>
    <sheet name="Sheet1" sheetId="8" r:id="rId2"/>
    <sheet name="Hva jeg vil teste" sheetId="5" r:id="rId3"/>
    <sheet name="Deskriptiv Statistikk" sheetId="2" r:id="rId4"/>
    <sheet name="Etter modellen" sheetId="6" r:id="rId5"/>
  </sheets>
  <externalReferences>
    <externalReference r:id="rId6"/>
  </externalReferences>
  <definedNames>
    <definedName name="_xlchart.v1.0" hidden="1">'[1]"2019 og 2022'!$J$3:$J$1805</definedName>
    <definedName name="_xlchart.v1.1" hidden="1">'[1]"2019 og 2022'!$K$2</definedName>
    <definedName name="_xlchart.v1.2" hidden="1">'[1]"2019 og 2022'!$K$3:$K$1805</definedName>
    <definedName name="_xlchart.v1.3" hidden="1">'[1]"2019 og 2022'!$F$3:$F$2080</definedName>
    <definedName name="_xlchart.v1.4" hidden="1">'[1]"2019 og 2022'!$G$2</definedName>
    <definedName name="_xlchart.v1.5" hidden="1">'[1]"2019 og 2022'!$G$3:$G$2080</definedName>
    <definedName name="_xlchart.v1.6" hidden="1">'[1]"2019 og 2022'!$F$23:$F$2080</definedName>
    <definedName name="_xlchart.v1.7" hidden="1">'[1]"2019 og 2022'!$G$23:$G$2080</definedName>
    <definedName name="_xlchart.v1.8" hidden="1">'[1]"2019 og 2022'!$J$56:$J$1805</definedName>
    <definedName name="_xlchart.v1.9" hidden="1">'[1]"2019 og 2022'!$K$56:$K$1805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6" l="1"/>
  <c r="L7" i="6"/>
  <c r="L2" i="6"/>
  <c r="L3" i="6"/>
  <c r="L4" i="6"/>
  <c r="L5" i="6"/>
  <c r="L8" i="6"/>
  <c r="L6" i="6"/>
  <c r="K8" i="6"/>
  <c r="K4" i="6"/>
  <c r="K5" i="6"/>
  <c r="K6" i="6"/>
  <c r="K7" i="6"/>
  <c r="K2" i="6"/>
  <c r="K3" i="6"/>
  <c r="Q2" i="6"/>
  <c r="Q7" i="6" l="1"/>
  <c r="Q4" i="6"/>
  <c r="Q3" i="6"/>
  <c r="Q6" i="6"/>
  <c r="Q5" i="6"/>
  <c r="V10" i="6"/>
  <c r="AH33" i="2" l="1"/>
  <c r="AH32" i="2"/>
  <c r="AH31" i="2"/>
  <c r="AE33" i="2"/>
  <c r="AE32" i="2"/>
  <c r="AE31" i="2"/>
  <c r="AH37" i="2"/>
  <c r="AH36" i="2"/>
  <c r="AH35" i="2"/>
  <c r="AE37" i="2"/>
  <c r="AE36" i="2"/>
  <c r="AE35" i="2"/>
  <c r="AH29" i="2"/>
  <c r="AH28" i="2"/>
  <c r="AH27" i="2"/>
  <c r="AE29" i="2"/>
  <c r="AE28" i="2"/>
  <c r="AE27" i="2"/>
  <c r="AD70" i="2"/>
  <c r="AC70" i="2"/>
  <c r="AD68" i="2"/>
  <c r="AD71" i="2" s="1"/>
  <c r="AD72" i="2" s="1"/>
  <c r="AC68" i="2"/>
  <c r="AC71" i="2" s="1"/>
  <c r="AC72" i="2" s="1"/>
  <c r="E11" i="2"/>
  <c r="E27" i="2"/>
  <c r="M20" i="5"/>
  <c r="O29" i="5" l="1"/>
  <c r="M29" i="5"/>
  <c r="H174" i="5"/>
  <c r="I174" i="5"/>
  <c r="O24" i="5"/>
  <c r="M24" i="5"/>
  <c r="O20" i="5"/>
  <c r="P7" i="5"/>
  <c r="P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Kristoffer Kvaal</author>
  </authors>
  <commentList>
    <comment ref="T11" authorId="0" shapeId="0" xr:uid="{7F55CE9D-EDF0-46C3-97F2-4CFAE2540851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|t-stat| &lt; T-Kristisk tosidig. Det er ikke statistisk signifikans</t>
        </r>
      </text>
    </comment>
    <comment ref="P12" authorId="0" shapeId="0" xr:uid="{9F6C317D-81D6-4D02-B79C-0D7AD26327BD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P.verdi større enn 0.05 0-hypotese forkastes ikke. Ingen signifikant forskjell i variansen</t>
        </r>
      </text>
    </comment>
    <comment ref="T24" authorId="0" shapeId="0" xr:uid="{FC9C2319-4BD5-44A7-B040-90CFAF8538AD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|z-score| &lt; Z-Kristisk tosidig. Det er IKKE statistisk signifikans</t>
        </r>
      </text>
    </comment>
    <comment ref="X24" authorId="0" shapeId="0" xr:uid="{2D23A64A-8675-4844-B9D1-4E53EF8E32C5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|z-score| &lt; Z-Kristisk tosidig. Det er IKKE statistisk signifikans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Kristoffer Kvaal</author>
  </authors>
  <commentList>
    <comment ref="J21" authorId="0" shapeId="0" xr:uid="{2CA52C57-95F8-425D-A5BC-E6616CC1AF0B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Negative preoperativ ventetid er fjernet</t>
        </r>
      </text>
    </comment>
    <comment ref="M21" authorId="0" shapeId="0" xr:uid="{C9649429-BCA9-4790-89A1-D48AFC5293B1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Alle verdier over 10045 (1 uke) er fjernet
</t>
        </r>
      </text>
    </comment>
    <comment ref="O21" authorId="0" shapeId="0" xr:uid="{781BEA72-2B6B-4A69-9F5F-4B1ED13E9561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Verder over 10045 er fjernet</t>
        </r>
      </text>
    </comment>
    <comment ref="J38" authorId="0" shapeId="0" xr:uid="{B44FEC6D-1E5B-4DC4-87BF-5CDAB7A349C1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Negative preoperativ ventetid er fjernet</t>
        </r>
      </text>
    </comment>
    <comment ref="M38" authorId="0" shapeId="0" xr:uid="{47650229-E988-43F8-8AA2-E24ABDCFF8A4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Alle verdier over 10045 (1 uke) er fjernet
</t>
        </r>
      </text>
    </comment>
    <comment ref="O38" authorId="0" shapeId="0" xr:uid="{9C5126A9-532A-4C74-8CFA-6E79E8BF32DF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Verder over 10045 er fjernet</t>
        </r>
      </text>
    </comment>
    <comment ref="J55" authorId="0" shapeId="0" xr:uid="{BA124AE0-ABE5-491C-9841-D6AB29CB2983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Negative preoperativ ventetid er fjernet</t>
        </r>
      </text>
    </comment>
    <comment ref="M55" authorId="0" shapeId="0" xr:uid="{27788ED3-6B08-4EED-8CA0-12923DC505D0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Alle verdier over 10045 (1 uke) er fjernet
</t>
        </r>
      </text>
    </comment>
    <comment ref="O55" authorId="0" shapeId="0" xr:uid="{A76D71FA-B773-4E59-8653-CB5F4BCB07BA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Verder over 10045 er fjernet</t>
        </r>
      </text>
    </comment>
    <comment ref="J72" authorId="0" shapeId="0" xr:uid="{BD3C9506-7028-4C9A-B87A-B569E6E6DE85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Negative preoperativ ventetid er fjernet</t>
        </r>
      </text>
    </comment>
    <comment ref="M72" authorId="0" shapeId="0" xr:uid="{1B58B9E2-E77B-4843-8350-503C9A7649A4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Alle verdier over 10045 (1 uke) er fjernet
</t>
        </r>
      </text>
    </comment>
    <comment ref="O72" authorId="0" shapeId="0" xr:uid="{140DBFAC-1A09-430C-9ACF-CB35C5A70CCD}">
      <text>
        <r>
          <rPr>
            <b/>
            <sz val="9"/>
            <color indexed="81"/>
            <rFont val="Tahoma"/>
            <family val="2"/>
          </rPr>
          <t>Kristoffer Kvaal:</t>
        </r>
        <r>
          <rPr>
            <sz val="9"/>
            <color indexed="81"/>
            <rFont val="Tahoma"/>
            <family val="2"/>
          </rPr>
          <t xml:space="preserve">
Verder over 10045 er fjernet</t>
        </r>
      </text>
    </comment>
  </commentList>
</comments>
</file>

<file path=xl/sharedStrings.xml><?xml version="1.0" encoding="utf-8"?>
<sst xmlns="http://schemas.openxmlformats.org/spreadsheetml/2006/main" count="592" uniqueCount="193">
  <si>
    <t>Aktivitet</t>
  </si>
  <si>
    <t xml:space="preserve"> Ansvar</t>
  </si>
  <si>
    <t>Sted</t>
  </si>
  <si>
    <t>Tid</t>
  </si>
  <si>
    <t>Ankomst sykehuset</t>
  </si>
  <si>
    <t>Ambulansepersonell</t>
  </si>
  <si>
    <t>Sykehus</t>
  </si>
  <si>
    <t>vente i akutten/mottak</t>
  </si>
  <si>
    <t>Triage og tilsyn</t>
  </si>
  <si>
    <t>Lis1, Triagesykepleier</t>
  </si>
  <si>
    <t>Akutten/mottak</t>
  </si>
  <si>
    <t>Venting</t>
  </si>
  <si>
    <t>Tursnuslege/sp</t>
  </si>
  <si>
    <t>Diagnostiseringsprosedyrer</t>
  </si>
  <si>
    <t>Portør</t>
  </si>
  <si>
    <t>Ingen standarisert pasientvei. Enorm variasjon avhengig av mistenkt diagnose og skadeomfang</t>
  </si>
  <si>
    <t>Lis1</t>
  </si>
  <si>
    <t>Radiograf</t>
  </si>
  <si>
    <t>Relevant avdeling</t>
  </si>
  <si>
    <t>trilles til motak/akutten</t>
  </si>
  <si>
    <t>tilsyn Lege/kirurg - bestille op</t>
  </si>
  <si>
    <t>Lis1/kirurg/ortoped</t>
  </si>
  <si>
    <t>trilles til SOP</t>
  </si>
  <si>
    <t>Vente på SOP</t>
  </si>
  <si>
    <t>Kirurg</t>
  </si>
  <si>
    <t>SOP</t>
  </si>
  <si>
    <t>Operasjon Begynner</t>
  </si>
  <si>
    <t>Usikkerhet</t>
  </si>
  <si>
    <t>Dette tar i gjennomsnitt 24 - 30 timer</t>
  </si>
  <si>
    <t>Gynekologi</t>
  </si>
  <si>
    <t>vente i akutten</t>
  </si>
  <si>
    <t>Akutten</t>
  </si>
  <si>
    <t>trilles tilbehandling/diagnose</t>
  </si>
  <si>
    <t>behandling/diagnosetting</t>
  </si>
  <si>
    <t>trilles til motak</t>
  </si>
  <si>
    <t>Lis/kirurg</t>
  </si>
  <si>
    <t>Operasjon påbegynner</t>
  </si>
  <si>
    <r>
      <t xml:space="preserve">Dette tar i gjennomsnitt </t>
    </r>
    <r>
      <rPr>
        <sz val="11"/>
        <color rgb="FFFF0000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timer</t>
    </r>
  </si>
  <si>
    <t>Gastrokirurgi</t>
  </si>
  <si>
    <t>behandling</t>
  </si>
  <si>
    <t xml:space="preserve"> - Verdiskapende</t>
  </si>
  <si>
    <t xml:space="preserve"> - Nødvendig Ikke Verdiskapende</t>
  </si>
  <si>
    <t xml:space="preserve"> - Ikke Verdiskapende</t>
  </si>
  <si>
    <t>Prediagnostisering</t>
  </si>
  <si>
    <t>Varierer</t>
  </si>
  <si>
    <t>Lege/kirurg</t>
  </si>
  <si>
    <t>Relevant avdeling*</t>
  </si>
  <si>
    <t>5 - 40 min</t>
  </si>
  <si>
    <t>Pasientforløp in til Sentraloperasjonen</t>
  </si>
  <si>
    <t>Vente på motak/akutten</t>
  </si>
  <si>
    <t>Tilsyn Lege/kirurg - bestille op</t>
  </si>
  <si>
    <t>Lis1/kirurg/spesialist</t>
  </si>
  <si>
    <t>Vente på Pre op.</t>
  </si>
  <si>
    <t>Sykepleier</t>
  </si>
  <si>
    <t>Klargjøring til operasjon</t>
  </si>
  <si>
    <t>Anestesisykepleier</t>
  </si>
  <si>
    <t>Operasjon begynner</t>
  </si>
  <si>
    <t>Pasient trilles til PO</t>
  </si>
  <si>
    <t>Verdiskapende</t>
  </si>
  <si>
    <t>Ikke verdiskapende men nødvendige</t>
  </si>
  <si>
    <t>Ikke verdiskapende</t>
  </si>
  <si>
    <t>Jan</t>
  </si>
  <si>
    <t>Mai</t>
  </si>
  <si>
    <t>Variansanalyse: en-faktor - Røde Pasienter</t>
  </si>
  <si>
    <t>t-Test: To utvalg med antatt like varianser -Rød gruppe</t>
  </si>
  <si>
    <t>Statistikse tester på Røde pasienter i perioden Januar 2019 mot Mai 2019</t>
  </si>
  <si>
    <t>SAMMENDRAG</t>
  </si>
  <si>
    <t>Grupper</t>
  </si>
  <si>
    <t>Antall</t>
  </si>
  <si>
    <t>Sum</t>
  </si>
  <si>
    <t>Gjennomsnitt</t>
  </si>
  <si>
    <t>Varians</t>
  </si>
  <si>
    <t>Std.</t>
  </si>
  <si>
    <t>Observasjoner</t>
  </si>
  <si>
    <t>Gruppevarians</t>
  </si>
  <si>
    <t>Antatt avvik mellom gjennomsnittene</t>
  </si>
  <si>
    <t>Variansanalyse</t>
  </si>
  <si>
    <t>fg</t>
  </si>
  <si>
    <t>Variasjonskilde</t>
  </si>
  <si>
    <t>SK</t>
  </si>
  <si>
    <t>GK</t>
  </si>
  <si>
    <t>F</t>
  </si>
  <si>
    <t>P-verdi</t>
  </si>
  <si>
    <t>F-krit</t>
  </si>
  <si>
    <t>t-Stat</t>
  </si>
  <si>
    <t>Mellom grupper</t>
  </si>
  <si>
    <t>P(T&lt;=t) ensidig</t>
  </si>
  <si>
    <t>Innenfor grupper</t>
  </si>
  <si>
    <t>T-kritisk, ensidig</t>
  </si>
  <si>
    <t>P(T&lt;=t) tosidig</t>
  </si>
  <si>
    <t>Totalt</t>
  </si>
  <si>
    <t>T-kritisk, tosidig</t>
  </si>
  <si>
    <t>Deskriptiv statistikk Rød Gruppe</t>
  </si>
  <si>
    <t>Z-Test: Gjennomsnitt for to utvalg Konfidensintervall 99%</t>
  </si>
  <si>
    <t>Z-Test: Gjennomsnitt for to utvalg Konfidensintervall 95%</t>
  </si>
  <si>
    <t>Parameter</t>
  </si>
  <si>
    <t>(timer)</t>
  </si>
  <si>
    <t>Standardfeil</t>
  </si>
  <si>
    <t>Kjent varians</t>
  </si>
  <si>
    <t>Median</t>
  </si>
  <si>
    <t>Modus</t>
  </si>
  <si>
    <t>Standardavvik</t>
  </si>
  <si>
    <t>z</t>
  </si>
  <si>
    <t>Utvalgsvarians</t>
  </si>
  <si>
    <t>P(Z&lt;=z) ensidig</t>
  </si>
  <si>
    <t>Kurstosis</t>
  </si>
  <si>
    <t>Z-kritisk, ensidig</t>
  </si>
  <si>
    <t>Skjevhet</t>
  </si>
  <si>
    <t>P(Z&lt;=z) tosidig</t>
  </si>
  <si>
    <t>Minimum</t>
  </si>
  <si>
    <t>Z-kritisk, tosidig</t>
  </si>
  <si>
    <t>Maksimum</t>
  </si>
  <si>
    <t>F-Test: To utvalg for varianser</t>
  </si>
  <si>
    <t>P(F&lt;=f) en side</t>
  </si>
  <si>
    <t>F-kritisk, en side</t>
  </si>
  <si>
    <t>Fagområde</t>
  </si>
  <si>
    <t>Ortopedisk</t>
  </si>
  <si>
    <t>Gynekologisk</t>
  </si>
  <si>
    <t>Gatrologisk</t>
  </si>
  <si>
    <t>Gjennomsnittelig  preoperativ ventetid for Ø-hjelp</t>
  </si>
  <si>
    <t>Andel pasienter med preoperativ ventetid under 24h</t>
  </si>
  <si>
    <t>Andel pasienter med preoperativ ventetid under 48h</t>
  </si>
  <si>
    <t>Andel pasienter med preoperativ ventetid over 48h</t>
  </si>
  <si>
    <t>Ortopedi</t>
  </si>
  <si>
    <t>Gastrologisk</t>
  </si>
  <si>
    <t>Antall Pasienter</t>
  </si>
  <si>
    <t>Kurstose</t>
  </si>
  <si>
    <t>Gjennomsnittelig preoperativ ventetid (min)</t>
  </si>
  <si>
    <t>Preop. Ventetid (min)</t>
  </si>
  <si>
    <t>Gjennomsnittelig preoperativ ventetid ± std. avik</t>
  </si>
  <si>
    <t>3438 ± 1909</t>
  </si>
  <si>
    <t>2654 ± 1305</t>
  </si>
  <si>
    <t>1932 ± 914</t>
  </si>
  <si>
    <t>976 ± 310</t>
  </si>
  <si>
    <t>754 ± 312</t>
  </si>
  <si>
    <t>681 ± 339</t>
  </si>
  <si>
    <t>224 ± 77</t>
  </si>
  <si>
    <t>185 ± 83</t>
  </si>
  <si>
    <t>74 ± 93</t>
  </si>
  <si>
    <t>Alle verdier er oppgitt i minutter.</t>
  </si>
  <si>
    <t>Ø-Hjelp</t>
  </si>
  <si>
    <t>Årlig deskriptiv statistikk for pasientgrupper i 2019</t>
  </si>
  <si>
    <t>Deskriptiv statistikk for pasientgrupper i 2019 og 2022 frem til Mai</t>
  </si>
  <si>
    <t>Under 8h</t>
  </si>
  <si>
    <t>Under 24h</t>
  </si>
  <si>
    <t>Etter Trafikklysmodellen</t>
  </si>
  <si>
    <t>Opp til 10 døgn</t>
  </si>
  <si>
    <t>Deskriptiv statistik</t>
  </si>
  <si>
    <t xml:space="preserve"> Rød ø-hjelp</t>
  </si>
  <si>
    <t xml:space="preserve"> Gul ø-hjelp</t>
  </si>
  <si>
    <t xml:space="preserve"> Grønn ø-hjelp</t>
  </si>
  <si>
    <t xml:space="preserve"> All ø-hjelp</t>
  </si>
  <si>
    <t>Prøve uke 2022</t>
  </si>
  <si>
    <t>Gatrologi</t>
  </si>
  <si>
    <t>3386 ± 2577</t>
  </si>
  <si>
    <t>3343 ± 3600</t>
  </si>
  <si>
    <t>2828 ± 1770</t>
  </si>
  <si>
    <t>1005 ± 305</t>
  </si>
  <si>
    <t>674 ± 292</t>
  </si>
  <si>
    <t>761 ± 320</t>
  </si>
  <si>
    <t>231 ± 77</t>
  </si>
  <si>
    <t>66 ± 98</t>
  </si>
  <si>
    <t>171 ± 76</t>
  </si>
  <si>
    <t>Område</t>
  </si>
  <si>
    <t>2019 ortopedi</t>
  </si>
  <si>
    <t>2019 Gastrokirurgi</t>
  </si>
  <si>
    <t>Alle Pasienter</t>
  </si>
  <si>
    <t>2019 gynekologi</t>
  </si>
  <si>
    <t>Data</t>
  </si>
  <si>
    <t>Trafikklys</t>
  </si>
  <si>
    <t>STD</t>
  </si>
  <si>
    <t>Min</t>
  </si>
  <si>
    <t>Maks</t>
  </si>
  <si>
    <t>Prosent av daglig drift (antall)</t>
  </si>
  <si>
    <t>Prosent av daglig drift (stuetid)</t>
  </si>
  <si>
    <t>Daglig drift koefisient</t>
  </si>
  <si>
    <t>Pre-op. Ventetid</t>
  </si>
  <si>
    <t>Orto</t>
  </si>
  <si>
    <t>Grønn</t>
  </si>
  <si>
    <t>Gul</t>
  </si>
  <si>
    <t>Rød</t>
  </si>
  <si>
    <t>Korrelasjon</t>
  </si>
  <si>
    <t>Gyn</t>
  </si>
  <si>
    <t>Kolonne 1</t>
  </si>
  <si>
    <t>Kolonne 2</t>
  </si>
  <si>
    <t>Kolonne 3</t>
  </si>
  <si>
    <t>Gastro</t>
  </si>
  <si>
    <t>2022 modelert</t>
  </si>
  <si>
    <t>n/a</t>
  </si>
  <si>
    <t>Statistisk signifikans mellom modelert drift mot nedsatt OEE</t>
  </si>
  <si>
    <t>T-Verdi          100% mot xx%</t>
  </si>
  <si>
    <t>F-Verd 100% mot xx%</t>
  </si>
  <si>
    <t>2022 (75% OEE)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</si>
</sst>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_-"/>
    <numFmt numFmtId="165" formatCode="0.0"/>
    <numFmt numFmtId="166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rgb="FF7F7F7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3F3F3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3F3F3F"/>
      </left>
      <right style="medium">
        <color rgb="FF000000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rgb="FF000000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22" applyNumberFormat="0" applyAlignment="0" applyProtection="0"/>
    <xf numFmtId="0" fontId="9" fillId="11" borderId="23" applyNumberFormat="0" applyAlignment="0" applyProtection="0"/>
    <xf numFmtId="0" fontId="10" fillId="11" borderId="22" applyNumberFormat="0" applyAlignment="0" applyProtection="0"/>
    <xf numFmtId="0" fontId="11" fillId="0" borderId="24" applyNumberFormat="0" applyFill="0" applyAlignment="0" applyProtection="0"/>
    <xf numFmtId="0" fontId="12" fillId="12" borderId="25" applyNumberFormat="0" applyAlignment="0" applyProtection="0"/>
    <xf numFmtId="0" fontId="1" fillId="13" borderId="26" applyNumberFormat="0" applyFont="0" applyAlignment="0" applyProtection="0"/>
    <xf numFmtId="0" fontId="13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16" xfId="0" applyFill="1" applyBorder="1"/>
    <xf numFmtId="0" fontId="0" fillId="9" borderId="17" xfId="0" applyFill="1" applyBorder="1"/>
    <xf numFmtId="0" fontId="7" fillId="5" borderId="12" xfId="4" applyBorder="1"/>
    <xf numFmtId="0" fontId="0" fillId="9" borderId="13" xfId="0" applyFill="1" applyBorder="1"/>
    <xf numFmtId="0" fontId="0" fillId="9" borderId="10" xfId="0" applyFill="1" applyBorder="1"/>
    <xf numFmtId="0" fontId="0" fillId="9" borderId="11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7" fillId="9" borderId="0" xfId="7" applyFill="1" applyBorder="1"/>
    <xf numFmtId="0" fontId="7" fillId="9" borderId="0" xfId="4" applyFill="1" applyBorder="1"/>
    <xf numFmtId="0" fontId="7" fillId="9" borderId="0" xfId="5" applyFill="1" applyBorder="1"/>
    <xf numFmtId="0" fontId="0" fillId="14" borderId="27" xfId="0" applyFill="1" applyBorder="1"/>
    <xf numFmtId="0" fontId="0" fillId="0" borderId="27" xfId="0" applyBorder="1"/>
    <xf numFmtId="0" fontId="0" fillId="0" borderId="28" xfId="0" applyBorder="1"/>
    <xf numFmtId="0" fontId="0" fillId="0" borderId="10" xfId="0" applyBorder="1"/>
    <xf numFmtId="0" fontId="14" fillId="0" borderId="29" xfId="0" applyFont="1" applyBorder="1" applyAlignment="1">
      <alignment horizontal="center"/>
    </xf>
    <xf numFmtId="0" fontId="2" fillId="2" borderId="0" xfId="1" applyBorder="1" applyAlignment="1"/>
    <xf numFmtId="0" fontId="3" fillId="3" borderId="0" xfId="2" applyBorder="1" applyAlignment="1"/>
    <xf numFmtId="0" fontId="0" fillId="0" borderId="17" xfId="0" applyBorder="1"/>
    <xf numFmtId="0" fontId="0" fillId="0" borderId="13" xfId="0" applyBorder="1"/>
    <xf numFmtId="0" fontId="0" fillId="0" borderId="12" xfId="0" applyBorder="1"/>
    <xf numFmtId="0" fontId="14" fillId="0" borderId="31" xfId="0" applyFont="1" applyBorder="1" applyAlignment="1">
      <alignment horizontal="center"/>
    </xf>
    <xf numFmtId="0" fontId="0" fillId="0" borderId="9" xfId="0" applyBorder="1"/>
    <xf numFmtId="0" fontId="10" fillId="11" borderId="22" xfId="10" applyAlignment="1"/>
    <xf numFmtId="0" fontId="14" fillId="0" borderId="33" xfId="0" applyFont="1" applyBorder="1" applyAlignment="1">
      <alignment horizontal="center"/>
    </xf>
    <xf numFmtId="0" fontId="0" fillId="0" borderId="11" xfId="0" applyBorder="1"/>
    <xf numFmtId="0" fontId="11" fillId="0" borderId="24" xfId="11" applyFill="1" applyAlignment="1"/>
    <xf numFmtId="0" fontId="3" fillId="3" borderId="0" xfId="2"/>
    <xf numFmtId="9" fontId="0" fillId="0" borderId="0" xfId="0" applyNumberFormat="1"/>
    <xf numFmtId="0" fontId="4" fillId="4" borderId="0" xfId="3"/>
    <xf numFmtId="0" fontId="2" fillId="2" borderId="0" xfId="1"/>
    <xf numFmtId="0" fontId="13" fillId="0" borderId="38" xfId="14" applyBorder="1"/>
    <xf numFmtId="0" fontId="3" fillId="3" borderId="39" xfId="2" applyBorder="1"/>
    <xf numFmtId="0" fontId="4" fillId="4" borderId="39" xfId="3" applyBorder="1"/>
    <xf numFmtId="0" fontId="2" fillId="2" borderId="39" xfId="1" applyBorder="1"/>
    <xf numFmtId="0" fontId="12" fillId="12" borderId="40" xfId="12" applyBorder="1"/>
    <xf numFmtId="0" fontId="12" fillId="12" borderId="41" xfId="12" applyBorder="1"/>
    <xf numFmtId="0" fontId="0" fillId="0" borderId="37" xfId="0" applyBorder="1"/>
    <xf numFmtId="0" fontId="0" fillId="0" borderId="42" xfId="0" applyBorder="1"/>
    <xf numFmtId="0" fontId="9" fillId="11" borderId="43" xfId="9" applyBorder="1" applyAlignment="1"/>
    <xf numFmtId="0" fontId="9" fillId="11" borderId="45" xfId="9" applyBorder="1" applyAlignment="1"/>
    <xf numFmtId="0" fontId="9" fillId="11" borderId="46" xfId="9" applyBorder="1" applyAlignment="1"/>
    <xf numFmtId="0" fontId="9" fillId="11" borderId="47" xfId="9" applyBorder="1" applyAlignment="1"/>
    <xf numFmtId="164" fontId="0" fillId="0" borderId="0" xfId="0" applyNumberFormat="1"/>
    <xf numFmtId="165" fontId="9" fillId="11" borderId="23" xfId="9" applyNumberFormat="1" applyAlignment="1"/>
    <xf numFmtId="0" fontId="0" fillId="9" borderId="15" xfId="0" applyFill="1" applyBorder="1"/>
    <xf numFmtId="0" fontId="0" fillId="9" borderId="12" xfId="0" applyFill="1" applyBorder="1"/>
    <xf numFmtId="0" fontId="0" fillId="9" borderId="9" xfId="0" applyFill="1" applyBorder="1"/>
    <xf numFmtId="0" fontId="18" fillId="9" borderId="0" xfId="0" applyFont="1" applyFill="1" applyAlignment="1">
      <alignment horizontal="centerContinuous"/>
    </xf>
    <xf numFmtId="165" fontId="9" fillId="11" borderId="44" xfId="9" applyNumberFormat="1" applyBorder="1" applyAlignment="1"/>
    <xf numFmtId="165" fontId="0" fillId="0" borderId="37" xfId="0" applyNumberFormat="1" applyBorder="1"/>
    <xf numFmtId="165" fontId="0" fillId="0" borderId="42" xfId="0" applyNumberFormat="1" applyBorder="1"/>
    <xf numFmtId="1" fontId="0" fillId="0" borderId="37" xfId="0" applyNumberFormat="1" applyBorder="1"/>
    <xf numFmtId="165" fontId="9" fillId="11" borderId="23" xfId="9" applyNumberFormat="1"/>
    <xf numFmtId="165" fontId="9" fillId="11" borderId="44" xfId="9" applyNumberFormat="1" applyBorder="1"/>
    <xf numFmtId="0" fontId="9" fillId="11" borderId="23" xfId="9" applyAlignment="1">
      <alignment horizontal="center"/>
    </xf>
    <xf numFmtId="0" fontId="9" fillId="11" borderId="59" xfId="9" applyBorder="1" applyAlignment="1">
      <alignment horizontal="center"/>
    </xf>
    <xf numFmtId="165" fontId="9" fillId="11" borderId="23" xfId="9" applyNumberFormat="1" applyAlignment="1">
      <alignment horizontal="center"/>
    </xf>
    <xf numFmtId="165" fontId="9" fillId="11" borderId="59" xfId="9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/>
    <xf numFmtId="0" fontId="0" fillId="0" borderId="66" xfId="0" applyBorder="1"/>
    <xf numFmtId="0" fontId="0" fillId="0" borderId="67" xfId="0" applyBorder="1" applyAlignment="1">
      <alignment horizontal="center"/>
    </xf>
    <xf numFmtId="0" fontId="9" fillId="11" borderId="51" xfId="9" applyBorder="1" applyAlignment="1">
      <alignment horizontal="center"/>
    </xf>
    <xf numFmtId="165" fontId="9" fillId="11" borderId="51" xfId="9" applyNumberFormat="1" applyBorder="1" applyAlignment="1">
      <alignment horizontal="center"/>
    </xf>
    <xf numFmtId="165" fontId="9" fillId="11" borderId="51" xfId="9" applyNumberFormat="1" applyBorder="1" applyAlignment="1">
      <alignment horizontal="center" vertical="center"/>
    </xf>
    <xf numFmtId="0" fontId="0" fillId="0" borderId="68" xfId="0" applyBorder="1"/>
    <xf numFmtId="0" fontId="0" fillId="0" borderId="69" xfId="0" applyBorder="1"/>
    <xf numFmtId="0" fontId="2" fillId="2" borderId="69" xfId="1" applyBorder="1"/>
    <xf numFmtId="0" fontId="4" fillId="4" borderId="69" xfId="3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2" fillId="2" borderId="73" xfId="1" applyBorder="1"/>
    <xf numFmtId="0" fontId="4" fillId="4" borderId="73" xfId="3" applyBorder="1"/>
    <xf numFmtId="0" fontId="9" fillId="11" borderId="23" xfId="9"/>
    <xf numFmtId="0" fontId="8" fillId="10" borderId="22" xfId="8"/>
    <xf numFmtId="2" fontId="2" fillId="2" borderId="0" xfId="1" applyNumberFormat="1" applyBorder="1" applyAlignment="1"/>
    <xf numFmtId="2" fontId="0" fillId="0" borderId="0" xfId="0" applyNumberFormat="1"/>
    <xf numFmtId="2" fontId="10" fillId="11" borderId="22" xfId="10" applyNumberFormat="1" applyAlignment="1"/>
    <xf numFmtId="2" fontId="0" fillId="0" borderId="10" xfId="0" applyNumberFormat="1" applyBorder="1"/>
    <xf numFmtId="0" fontId="3" fillId="3" borderId="74" xfId="2" applyBorder="1"/>
    <xf numFmtId="0" fontId="3" fillId="3" borderId="76" xfId="2" applyBorder="1"/>
    <xf numFmtId="165" fontId="9" fillId="11" borderId="77" xfId="9" applyNumberFormat="1" applyBorder="1" applyAlignment="1">
      <alignment horizontal="center" vertical="center"/>
    </xf>
    <xf numFmtId="0" fontId="9" fillId="11" borderId="78" xfId="9" applyBorder="1" applyAlignment="1">
      <alignment horizontal="center"/>
    </xf>
    <xf numFmtId="0" fontId="9" fillId="11" borderId="79" xfId="9" applyBorder="1" applyAlignment="1">
      <alignment horizontal="center"/>
    </xf>
    <xf numFmtId="0" fontId="2" fillId="2" borderId="15" xfId="1" applyBorder="1"/>
    <xf numFmtId="0" fontId="4" fillId="4" borderId="12" xfId="3" applyBorder="1"/>
    <xf numFmtId="0" fontId="3" fillId="3" borderId="9" xfId="2" applyBorder="1"/>
    <xf numFmtId="0" fontId="3" fillId="3" borderId="0" xfId="2" applyAlignment="1">
      <alignment horizontal="center"/>
    </xf>
    <xf numFmtId="0" fontId="8" fillId="10" borderId="22" xfId="8" applyAlignment="1">
      <alignment horizontal="center"/>
    </xf>
    <xf numFmtId="0" fontId="3" fillId="3" borderId="38" xfId="2" applyBorder="1"/>
    <xf numFmtId="165" fontId="0" fillId="0" borderId="12" xfId="0" applyNumberFormat="1" applyBorder="1"/>
    <xf numFmtId="165" fontId="0" fillId="0" borderId="0" xfId="0" applyNumberFormat="1"/>
    <xf numFmtId="165" fontId="0" fillId="0" borderId="13" xfId="0" applyNumberFormat="1" applyBorder="1"/>
    <xf numFmtId="0" fontId="0" fillId="0" borderId="15" xfId="0" applyBorder="1"/>
    <xf numFmtId="165" fontId="0" fillId="9" borderId="0" xfId="0" applyNumberFormat="1" applyFill="1"/>
    <xf numFmtId="0" fontId="0" fillId="0" borderId="81" xfId="0" applyBorder="1"/>
    <xf numFmtId="0" fontId="13" fillId="0" borderId="80" xfId="14" applyBorder="1"/>
    <xf numFmtId="0" fontId="0" fillId="0" borderId="82" xfId="0" applyBorder="1"/>
    <xf numFmtId="0" fontId="9" fillId="11" borderId="83" xfId="9" applyBorder="1"/>
    <xf numFmtId="0" fontId="9" fillId="11" borderId="84" xfId="9" applyBorder="1"/>
    <xf numFmtId="165" fontId="9" fillId="11" borderId="43" xfId="9" applyNumberFormat="1" applyBorder="1"/>
    <xf numFmtId="165" fontId="9" fillId="11" borderId="45" xfId="9" applyNumberFormat="1" applyBorder="1"/>
    <xf numFmtId="165" fontId="9" fillId="11" borderId="46" xfId="9" applyNumberFormat="1" applyBorder="1"/>
    <xf numFmtId="165" fontId="9" fillId="11" borderId="47" xfId="9" applyNumberFormat="1" applyBorder="1"/>
    <xf numFmtId="0" fontId="9" fillId="11" borderId="44" xfId="9" applyBorder="1"/>
    <xf numFmtId="0" fontId="9" fillId="11" borderId="47" xfId="9" applyBorder="1"/>
    <xf numFmtId="0" fontId="9" fillId="11" borderId="43" xfId="9" applyBorder="1"/>
    <xf numFmtId="0" fontId="9" fillId="11" borderId="45" xfId="9" applyBorder="1"/>
    <xf numFmtId="165" fontId="3" fillId="3" borderId="23" xfId="2" applyNumberFormat="1" applyBorder="1"/>
    <xf numFmtId="165" fontId="0" fillId="0" borderId="10" xfId="0" applyNumberFormat="1" applyBorder="1"/>
    <xf numFmtId="0" fontId="0" fillId="0" borderId="2" xfId="0" applyBorder="1"/>
    <xf numFmtId="0" fontId="0" fillId="0" borderId="3" xfId="0" applyBorder="1"/>
    <xf numFmtId="0" fontId="3" fillId="3" borderId="7" xfId="2" applyBorder="1"/>
    <xf numFmtId="0" fontId="3" fillId="3" borderId="8" xfId="2" applyBorder="1"/>
    <xf numFmtId="0" fontId="22" fillId="0" borderId="10" xfId="0" applyFont="1" applyBorder="1"/>
    <xf numFmtId="0" fontId="0" fillId="0" borderId="16" xfId="0" applyBorder="1"/>
    <xf numFmtId="0" fontId="8" fillId="10" borderId="89" xfId="8" applyBorder="1" applyAlignment="1">
      <alignment horizontal="center"/>
    </xf>
    <xf numFmtId="0" fontId="8" fillId="10" borderId="90" xfId="8" applyBorder="1" applyAlignment="1">
      <alignment horizontal="center"/>
    </xf>
    <xf numFmtId="0" fontId="8" fillId="10" borderId="91" xfId="8" applyBorder="1" applyAlignment="1">
      <alignment horizontal="center"/>
    </xf>
    <xf numFmtId="0" fontId="2" fillId="2" borderId="81" xfId="1" applyBorder="1"/>
    <xf numFmtId="0" fontId="1" fillId="16" borderId="82" xfId="16" applyBorder="1"/>
    <xf numFmtId="0" fontId="3" fillId="3" borderId="82" xfId="2" applyBorder="1"/>
    <xf numFmtId="0" fontId="2" fillId="2" borderId="82" xfId="1" applyBorder="1"/>
    <xf numFmtId="0" fontId="3" fillId="3" borderId="92" xfId="2" applyBorder="1"/>
    <xf numFmtId="166" fontId="0" fillId="0" borderId="0" xfId="0" applyNumberFormat="1"/>
    <xf numFmtId="9" fontId="6" fillId="0" borderId="0" xfId="0" applyNumberFormat="1" applyFont="1"/>
    <xf numFmtId="0" fontId="6" fillId="0" borderId="0" xfId="0" applyFont="1"/>
    <xf numFmtId="0" fontId="23" fillId="0" borderId="0" xfId="0" applyFont="1"/>
    <xf numFmtId="9" fontId="0" fillId="0" borderId="0" xfId="17" applyFont="1"/>
    <xf numFmtId="9" fontId="9" fillId="11" borderId="43" xfId="9" applyNumberFormat="1" applyBorder="1"/>
    <xf numFmtId="9" fontId="9" fillId="11" borderId="23" xfId="9" applyNumberFormat="1"/>
    <xf numFmtId="0" fontId="9" fillId="11" borderId="23" xfId="9" applyNumberFormat="1"/>
    <xf numFmtId="2" fontId="9" fillId="11" borderId="23" xfId="9" applyNumberFormat="1"/>
    <xf numFmtId="9" fontId="9" fillId="11" borderId="45" xfId="9" applyNumberFormat="1" applyBorder="1"/>
    <xf numFmtId="9" fontId="9" fillId="11" borderId="46" xfId="9" applyNumberFormat="1" applyBorder="1"/>
    <xf numFmtId="0" fontId="9" fillId="11" borderId="46" xfId="9" applyBorder="1"/>
    <xf numFmtId="9" fontId="9" fillId="11" borderId="95" xfId="9" applyNumberFormat="1" applyBorder="1"/>
    <xf numFmtId="9" fontId="9" fillId="11" borderId="96" xfId="9" applyNumberFormat="1" applyBorder="1"/>
    <xf numFmtId="0" fontId="9" fillId="11" borderId="96" xfId="9" applyNumberFormat="1" applyBorder="1"/>
    <xf numFmtId="0" fontId="9" fillId="11" borderId="97" xfId="9" applyBorder="1"/>
    <xf numFmtId="0" fontId="8" fillId="10" borderId="90" xfId="8" applyBorder="1"/>
    <xf numFmtId="0" fontId="8" fillId="10" borderId="91" xfId="8" applyBorder="1"/>
    <xf numFmtId="1" fontId="0" fillId="0" borderId="0" xfId="0" applyNumberFormat="1"/>
    <xf numFmtId="0" fontId="6" fillId="14" borderId="98" xfId="0" applyFont="1" applyFill="1" applyBorder="1"/>
    <xf numFmtId="0" fontId="6" fillId="0" borderId="98" xfId="0" applyFont="1" applyBorder="1"/>
    <xf numFmtId="0" fontId="24" fillId="0" borderId="0" xfId="0" applyFont="1"/>
    <xf numFmtId="1" fontId="9" fillId="11" borderId="23" xfId="9" applyNumberFormat="1" applyAlignment="1">
      <alignment horizontal="center"/>
    </xf>
    <xf numFmtId="0" fontId="25" fillId="11" borderId="23" xfId="9" applyFont="1" applyAlignment="1">
      <alignment horizontal="center"/>
    </xf>
    <xf numFmtId="0" fontId="2" fillId="2" borderId="17" xfId="1" applyBorder="1"/>
    <xf numFmtId="0" fontId="1" fillId="16" borderId="13" xfId="16" applyBorder="1"/>
    <xf numFmtId="0" fontId="3" fillId="3" borderId="13" xfId="2" applyBorder="1"/>
    <xf numFmtId="0" fontId="2" fillId="2" borderId="13" xfId="1" applyBorder="1"/>
    <xf numFmtId="0" fontId="3" fillId="3" borderId="11" xfId="2" applyBorder="1"/>
    <xf numFmtId="0" fontId="8" fillId="10" borderId="99" xfId="8" applyBorder="1" applyAlignment="1">
      <alignment horizontal="center"/>
    </xf>
    <xf numFmtId="0" fontId="3" fillId="3" borderId="2" xfId="2" applyBorder="1" applyAlignment="1">
      <alignment horizontal="center"/>
    </xf>
    <xf numFmtId="0" fontId="4" fillId="4" borderId="1" xfId="3" applyBorder="1"/>
    <xf numFmtId="0" fontId="2" fillId="2" borderId="1" xfId="1" applyBorder="1"/>
    <xf numFmtId="0" fontId="2" fillId="2" borderId="2" xfId="1" applyBorder="1" applyAlignment="1">
      <alignment horizontal="center"/>
    </xf>
    <xf numFmtId="0" fontId="2" fillId="2" borderId="14" xfId="1" applyBorder="1" applyAlignment="1"/>
    <xf numFmtId="0" fontId="0" fillId="0" borderId="106" xfId="0" applyBorder="1"/>
    <xf numFmtId="0" fontId="2" fillId="2" borderId="106" xfId="1" applyBorder="1"/>
    <xf numFmtId="0" fontId="4" fillId="4" borderId="106" xfId="3" applyBorder="1"/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3" borderId="106" xfId="2" applyBorder="1"/>
    <xf numFmtId="0" fontId="0" fillId="0" borderId="109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54" xfId="0" applyFont="1" applyBorder="1"/>
    <xf numFmtId="0" fontId="0" fillId="0" borderId="117" xfId="0" applyBorder="1"/>
    <xf numFmtId="0" fontId="0" fillId="0" borderId="115" xfId="0" applyBorder="1"/>
    <xf numFmtId="0" fontId="0" fillId="0" borderId="118" xfId="0" applyBorder="1"/>
    <xf numFmtId="0" fontId="0" fillId="0" borderId="119" xfId="0" applyBorder="1"/>
    <xf numFmtId="0" fontId="2" fillId="2" borderId="31" xfId="1" applyBorder="1" applyAlignment="1">
      <alignment horizontal="center"/>
    </xf>
    <xf numFmtId="0" fontId="0" fillId="0" borderId="122" xfId="0" applyBorder="1"/>
    <xf numFmtId="0" fontId="0" fillId="0" borderId="123" xfId="0" applyBorder="1" applyAlignment="1">
      <alignment horizontal="center"/>
    </xf>
    <xf numFmtId="0" fontId="0" fillId="0" borderId="124" xfId="0" applyBorder="1"/>
    <xf numFmtId="0" fontId="0" fillId="0" borderId="86" xfId="0" applyBorder="1" applyAlignment="1">
      <alignment horizontal="center"/>
    </xf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0" fillId="0" borderId="128" xfId="0" applyBorder="1"/>
    <xf numFmtId="0" fontId="0" fillId="0" borderId="129" xfId="0" applyBorder="1"/>
    <xf numFmtId="0" fontId="4" fillId="4" borderId="88" xfId="3" applyBorder="1"/>
    <xf numFmtId="0" fontId="0" fillId="0" borderId="13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31" xfId="0" applyBorder="1"/>
    <xf numFmtId="0" fontId="0" fillId="0" borderId="132" xfId="0" applyBorder="1"/>
    <xf numFmtId="0" fontId="0" fillId="0" borderId="133" xfId="0" applyBorder="1"/>
    <xf numFmtId="0" fontId="0" fillId="0" borderId="135" xfId="0" applyBorder="1" applyAlignment="1">
      <alignment horizontal="center"/>
    </xf>
    <xf numFmtId="0" fontId="3" fillId="3" borderId="140" xfId="2" applyBorder="1"/>
    <xf numFmtId="0" fontId="0" fillId="0" borderId="141" xfId="0" applyBorder="1"/>
    <xf numFmtId="0" fontId="0" fillId="0" borderId="18" xfId="0" applyBorder="1" applyAlignment="1">
      <alignment horizontal="center"/>
    </xf>
    <xf numFmtId="0" fontId="0" fillId="0" borderId="106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7" fillId="6" borderId="134" xfId="5" applyBorder="1"/>
    <xf numFmtId="0" fontId="0" fillId="7" borderId="9" xfId="6" applyFont="1" applyBorder="1" applyAlignment="1">
      <alignment horizontal="center"/>
    </xf>
    <xf numFmtId="0" fontId="0" fillId="7" borderId="10" xfId="6" applyFont="1" applyBorder="1" applyAlignment="1">
      <alignment horizontal="center"/>
    </xf>
    <xf numFmtId="0" fontId="0" fillId="7" borderId="11" xfId="6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14" xfId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7" borderId="86" xfId="6" applyFont="1" applyBorder="1" applyAlignment="1">
      <alignment horizontal="center"/>
    </xf>
    <xf numFmtId="0" fontId="5" fillId="7" borderId="87" xfId="6" applyFont="1" applyBorder="1" applyAlignment="1">
      <alignment horizontal="center"/>
    </xf>
    <xf numFmtId="0" fontId="5" fillId="7" borderId="88" xfId="6" applyFont="1" applyBorder="1" applyAlignment="1">
      <alignment horizontal="center"/>
    </xf>
    <xf numFmtId="0" fontId="7" fillId="6" borderId="15" xfId="5" applyBorder="1" applyAlignment="1">
      <alignment horizontal="center" wrapText="1"/>
    </xf>
    <xf numFmtId="0" fontId="7" fillId="6" borderId="16" xfId="5" applyBorder="1" applyAlignment="1">
      <alignment horizontal="center" wrapText="1"/>
    </xf>
    <xf numFmtId="0" fontId="7" fillId="6" borderId="17" xfId="5" applyBorder="1" applyAlignment="1">
      <alignment horizontal="center" wrapText="1"/>
    </xf>
    <xf numFmtId="0" fontId="7" fillId="6" borderId="12" xfId="5" applyBorder="1" applyAlignment="1">
      <alignment horizontal="center" wrapText="1"/>
    </xf>
    <xf numFmtId="0" fontId="7" fillId="6" borderId="0" xfId="5" applyBorder="1" applyAlignment="1">
      <alignment horizontal="center" wrapText="1"/>
    </xf>
    <xf numFmtId="0" fontId="7" fillId="6" borderId="13" xfId="5" applyBorder="1" applyAlignment="1">
      <alignment horizontal="center" wrapText="1"/>
    </xf>
    <xf numFmtId="0" fontId="7" fillId="6" borderId="104" xfId="5" applyBorder="1" applyAlignment="1">
      <alignment horizontal="center" wrapText="1"/>
    </xf>
    <xf numFmtId="0" fontId="7" fillId="6" borderId="14" xfId="5" applyBorder="1" applyAlignment="1">
      <alignment horizontal="center" wrapText="1"/>
    </xf>
    <xf numFmtId="0" fontId="7" fillId="6" borderId="105" xfId="5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6" borderId="110" xfId="5" applyBorder="1" applyAlignment="1">
      <alignment horizontal="center" wrapText="1"/>
    </xf>
    <xf numFmtId="0" fontId="7" fillId="6" borderId="111" xfId="5" applyBorder="1" applyAlignment="1">
      <alignment horizontal="center" wrapText="1"/>
    </xf>
    <xf numFmtId="0" fontId="7" fillId="6" borderId="112" xfId="5" applyBorder="1" applyAlignment="1">
      <alignment horizontal="center" wrapText="1"/>
    </xf>
    <xf numFmtId="0" fontId="7" fillId="6" borderId="113" xfId="5" applyBorder="1" applyAlignment="1">
      <alignment horizontal="center" wrapText="1"/>
    </xf>
    <xf numFmtId="0" fontId="7" fillId="6" borderId="108" xfId="5" applyBorder="1" applyAlignment="1">
      <alignment horizontal="center" wrapText="1"/>
    </xf>
    <xf numFmtId="0" fontId="7" fillId="6" borderId="114" xfId="5" applyBorder="1" applyAlignment="1">
      <alignment horizontal="center" wrapText="1"/>
    </xf>
    <xf numFmtId="0" fontId="7" fillId="6" borderId="115" xfId="5" applyBorder="1" applyAlignment="1">
      <alignment horizontal="center" wrapText="1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21" xfId="0" applyBorder="1" applyAlignment="1">
      <alignment horizontal="center"/>
    </xf>
    <xf numFmtId="0" fontId="2" fillId="2" borderId="0" xfId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0" fontId="6" fillId="0" borderId="139" xfId="0" applyFont="1" applyBorder="1" applyAlignment="1">
      <alignment horizontal="center"/>
    </xf>
    <xf numFmtId="0" fontId="12" fillId="12" borderId="25" xfId="12" applyAlignment="1">
      <alignment horizontal="center"/>
    </xf>
    <xf numFmtId="0" fontId="12" fillId="12" borderId="32" xfId="12" applyBorder="1" applyAlignment="1">
      <alignment horizontal="center"/>
    </xf>
    <xf numFmtId="0" fontId="12" fillId="12" borderId="35" xfId="12" applyBorder="1" applyAlignment="1">
      <alignment horizontal="center"/>
    </xf>
    <xf numFmtId="0" fontId="12" fillId="12" borderId="34" xfId="12" applyBorder="1" applyAlignment="1">
      <alignment horizontal="center"/>
    </xf>
    <xf numFmtId="0" fontId="17" fillId="13" borderId="36" xfId="13" applyFont="1" applyBorder="1" applyAlignment="1">
      <alignment horizontal="center" vertical="center" wrapText="1"/>
    </xf>
    <xf numFmtId="0" fontId="17" fillId="13" borderId="26" xfId="13" applyFont="1" applyAlignment="1">
      <alignment horizontal="center" vertical="center" wrapText="1"/>
    </xf>
    <xf numFmtId="0" fontId="7" fillId="5" borderId="0" xfId="4" applyAlignment="1">
      <alignment horizontal="center"/>
    </xf>
    <xf numFmtId="0" fontId="7" fillId="8" borderId="0" xfId="7" applyAlignment="1">
      <alignment horizontal="center"/>
    </xf>
    <xf numFmtId="0" fontId="12" fillId="12" borderId="30" xfId="12" applyBorder="1" applyAlignment="1">
      <alignment horizontal="center"/>
    </xf>
    <xf numFmtId="0" fontId="0" fillId="13" borderId="48" xfId="13" applyFont="1" applyBorder="1" applyAlignment="1">
      <alignment horizontal="center"/>
    </xf>
    <xf numFmtId="0" fontId="0" fillId="13" borderId="49" xfId="13" applyFont="1" applyBorder="1" applyAlignment="1">
      <alignment horizontal="center"/>
    </xf>
    <xf numFmtId="0" fontId="0" fillId="13" borderId="50" xfId="13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75" xfId="0" applyNumberFormat="1" applyBorder="1" applyAlignment="1">
      <alignment horizontal="center"/>
    </xf>
    <xf numFmtId="0" fontId="0" fillId="0" borderId="85" xfId="0" applyBorder="1" applyAlignment="1">
      <alignment horizontal="center"/>
    </xf>
    <xf numFmtId="0" fontId="2" fillId="2" borderId="60" xfId="1" applyBorder="1" applyAlignment="1">
      <alignment horizontal="center"/>
    </xf>
    <xf numFmtId="0" fontId="2" fillId="2" borderId="61" xfId="1" applyBorder="1" applyAlignment="1">
      <alignment horizontal="center"/>
    </xf>
    <xf numFmtId="0" fontId="2" fillId="2" borderId="62" xfId="1" applyBorder="1" applyAlignment="1">
      <alignment horizontal="center"/>
    </xf>
    <xf numFmtId="0" fontId="2" fillId="2" borderId="71" xfId="1" applyBorder="1" applyAlignment="1">
      <alignment horizontal="center"/>
    </xf>
    <xf numFmtId="0" fontId="2" fillId="2" borderId="64" xfId="1" applyBorder="1" applyAlignment="1">
      <alignment horizontal="center"/>
    </xf>
    <xf numFmtId="0" fontId="2" fillId="2" borderId="65" xfId="1" applyBorder="1" applyAlignment="1">
      <alignment horizontal="center"/>
    </xf>
    <xf numFmtId="0" fontId="0" fillId="13" borderId="26" xfId="13" applyFont="1" applyAlignment="1">
      <alignment horizontal="center"/>
    </xf>
    <xf numFmtId="0" fontId="0" fillId="9" borderId="29" xfId="0" applyFill="1" applyBorder="1" applyAlignment="1">
      <alignment horizontal="center"/>
    </xf>
    <xf numFmtId="0" fontId="21" fillId="13" borderId="52" xfId="13" applyFont="1" applyBorder="1" applyAlignment="1">
      <alignment horizontal="center" vertical="center"/>
    </xf>
    <xf numFmtId="0" fontId="21" fillId="13" borderId="53" xfId="13" applyFont="1" applyBorder="1" applyAlignment="1">
      <alignment horizontal="center" vertical="center"/>
    </xf>
    <xf numFmtId="0" fontId="21" fillId="13" borderId="54" xfId="13" applyFont="1" applyBorder="1" applyAlignment="1">
      <alignment horizontal="center" vertical="center"/>
    </xf>
    <xf numFmtId="0" fontId="21" fillId="13" borderId="55" xfId="13" applyFont="1" applyBorder="1" applyAlignment="1">
      <alignment horizontal="center" vertical="center"/>
    </xf>
    <xf numFmtId="0" fontId="21" fillId="13" borderId="14" xfId="13" applyFont="1" applyBorder="1" applyAlignment="1">
      <alignment horizontal="center" vertical="center"/>
    </xf>
    <xf numFmtId="0" fontId="21" fillId="13" borderId="56" xfId="13" applyFont="1" applyBorder="1" applyAlignment="1">
      <alignment horizontal="center" vertical="center"/>
    </xf>
    <xf numFmtId="0" fontId="19" fillId="13" borderId="52" xfId="13" applyFont="1" applyBorder="1" applyAlignment="1">
      <alignment horizontal="center" vertical="center"/>
    </xf>
    <xf numFmtId="0" fontId="0" fillId="13" borderId="53" xfId="13" applyFont="1" applyBorder="1" applyAlignment="1">
      <alignment horizontal="center" vertical="center"/>
    </xf>
    <xf numFmtId="0" fontId="0" fillId="13" borderId="54" xfId="13" applyFont="1" applyBorder="1" applyAlignment="1">
      <alignment horizontal="center" vertical="center"/>
    </xf>
    <xf numFmtId="0" fontId="0" fillId="13" borderId="55" xfId="13" applyFont="1" applyBorder="1" applyAlignment="1">
      <alignment horizontal="center" vertical="center"/>
    </xf>
    <xf numFmtId="0" fontId="0" fillId="13" borderId="14" xfId="13" applyFont="1" applyBorder="1" applyAlignment="1">
      <alignment horizontal="center" vertical="center"/>
    </xf>
    <xf numFmtId="0" fontId="0" fillId="13" borderId="56" xfId="13" applyFont="1" applyBorder="1" applyAlignment="1">
      <alignment horizontal="center" vertical="center"/>
    </xf>
    <xf numFmtId="0" fontId="20" fillId="13" borderId="38" xfId="13" applyFont="1" applyBorder="1" applyAlignment="1">
      <alignment horizontal="center"/>
    </xf>
    <xf numFmtId="0" fontId="20" fillId="13" borderId="39" xfId="13" applyFont="1" applyBorder="1" applyAlignment="1">
      <alignment horizontal="center"/>
    </xf>
    <xf numFmtId="0" fontId="20" fillId="13" borderId="75" xfId="13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5" xfId="0" applyBorder="1" applyAlignment="1">
      <alignment horizontal="center"/>
    </xf>
    <xf numFmtId="0" fontId="8" fillId="10" borderId="101" xfId="8" applyBorder="1" applyAlignment="1">
      <alignment horizontal="center" vertical="center"/>
    </xf>
    <xf numFmtId="0" fontId="8" fillId="10" borderId="103" xfId="8" applyBorder="1" applyAlignment="1">
      <alignment horizontal="center" vertical="center"/>
    </xf>
    <xf numFmtId="0" fontId="8" fillId="10" borderId="100" xfId="8" applyBorder="1" applyAlignment="1">
      <alignment horizontal="center" vertical="center"/>
    </xf>
    <xf numFmtId="0" fontId="8" fillId="10" borderId="102" xfId="8" applyBorder="1" applyAlignment="1">
      <alignment horizontal="center" vertical="center"/>
    </xf>
    <xf numFmtId="0" fontId="8" fillId="10" borderId="94" xfId="8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15" borderId="15" xfId="15" applyBorder="1" applyAlignment="1">
      <alignment horizontal="center" vertical="center" wrapText="1"/>
    </xf>
    <xf numFmtId="0" fontId="7" fillId="15" borderId="12" xfId="15" applyBorder="1" applyAlignment="1">
      <alignment horizontal="center" vertical="center" wrapText="1"/>
    </xf>
    <xf numFmtId="0" fontId="7" fillId="15" borderId="17" xfId="15" applyBorder="1" applyAlignment="1">
      <alignment horizontal="center" vertical="center" wrapText="1"/>
    </xf>
    <xf numFmtId="0" fontId="7" fillId="15" borderId="13" xfId="15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10" borderId="93" xfId="8" applyBorder="1" applyAlignment="1">
      <alignment horizontal="center" vertical="center" wrapText="1"/>
    </xf>
    <xf numFmtId="0" fontId="8" fillId="10" borderId="100" xfId="8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8">
    <cellStyle name="20% - Accent3" xfId="6" builtinId="38"/>
    <cellStyle name="40% - Accent4" xfId="16" builtinId="43"/>
    <cellStyle name="Accent1" xfId="15" builtinId="29"/>
    <cellStyle name="Accent2" xfId="4" builtinId="33"/>
    <cellStyle name="Accent3" xfId="5" builtinId="37"/>
    <cellStyle name="Accent6" xfId="7" builtinId="49"/>
    <cellStyle name="Bad" xfId="2" builtinId="27"/>
    <cellStyle name="Calculation" xfId="10" builtinId="22"/>
    <cellStyle name="Check Cell" xfId="12" builtinId="23"/>
    <cellStyle name="Explanatory Text" xfId="14" builtinId="53"/>
    <cellStyle name="Good" xfId="1" builtinId="26"/>
    <cellStyle name="Input" xfId="8" builtinId="20"/>
    <cellStyle name="Linked Cell" xfId="11" builtinId="24"/>
    <cellStyle name="Neutral" xfId="3" builtinId="28"/>
    <cellStyle name="Normal" xfId="0" builtinId="0"/>
    <cellStyle name="Note" xfId="13" builtinId="10"/>
    <cellStyle name="Output" xfId="9" builtinId="21"/>
    <cellStyle name="Percent" xfId="1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5158565134328"/>
          <c:y val="5.6939501779359428E-2"/>
          <c:w val="0.86138254107750845"/>
          <c:h val="0.692367155173219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01-4595-AF0E-1059F2350601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01-4595-AF0E-1059F2350601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01-4595-AF0E-1059F2350601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01-4595-AF0E-1059F2350601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D01-4595-AF0E-1059F2350601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01-4595-AF0E-1059F2350601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D01-4595-AF0E-1059F2350601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01-4595-AF0E-1059F2350601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D01-4595-AF0E-1059F23506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'Deskriptiv Statistikk'!$F$2:$F$12</c:f>
              <c:strCache>
                <c:ptCount val="11"/>
                <c:pt idx="0">
                  <c:v>Gynekologi</c:v>
                </c:pt>
                <c:pt idx="1">
                  <c:v>Gynekologi</c:v>
                </c:pt>
                <c:pt idx="2">
                  <c:v>Gynekologi</c:v>
                </c:pt>
                <c:pt idx="4">
                  <c:v>Ortopedi</c:v>
                </c:pt>
                <c:pt idx="5">
                  <c:v>Ortopedi</c:v>
                </c:pt>
                <c:pt idx="6">
                  <c:v>Ortopedi</c:v>
                </c:pt>
                <c:pt idx="8">
                  <c:v>Gastrokirurgi</c:v>
                </c:pt>
                <c:pt idx="9">
                  <c:v>Gastrokirurgi</c:v>
                </c:pt>
                <c:pt idx="10">
                  <c:v>Gastrokirurgi</c:v>
                </c:pt>
              </c:strCache>
            </c:strRef>
          </c:cat>
          <c:val>
            <c:numRef>
              <c:f>'Deskriptiv Statistikk'!$G$2:$G$12</c:f>
              <c:numCache>
                <c:formatCode>0%</c:formatCode>
                <c:ptCount val="11"/>
                <c:pt idx="0">
                  <c:v>2.7777777777777776E-2</c:v>
                </c:pt>
                <c:pt idx="1">
                  <c:v>0.12654320987654322</c:v>
                </c:pt>
                <c:pt idx="2">
                  <c:v>0.84567901234567899</c:v>
                </c:pt>
                <c:pt idx="4">
                  <c:v>0.54124408384043277</c:v>
                </c:pt>
                <c:pt idx="5">
                  <c:v>0.3597025016903313</c:v>
                </c:pt>
                <c:pt idx="6">
                  <c:v>9.9053414469235976E-2</c:v>
                </c:pt>
                <c:pt idx="8">
                  <c:v>0.11799217731421122</c:v>
                </c:pt>
                <c:pt idx="9">
                  <c:v>0.36766623207301175</c:v>
                </c:pt>
                <c:pt idx="10">
                  <c:v>0.51434159061277707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1-4595-AF0E-1059F235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379696"/>
        <c:axId val="355382192"/>
      </c:barChart>
      <c:catAx>
        <c:axId val="3553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82192"/>
        <c:crosses val="autoZero"/>
        <c:auto val="1"/>
        <c:lblAlgn val="ctr"/>
        <c:lblOffset val="100"/>
        <c:noMultiLvlLbl val="0"/>
      </c:catAx>
      <c:valAx>
        <c:axId val="3553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operasjoner etter preOp Ventetid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3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2E5-4A5A-A077-3159496B8AEE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2E5-4A5A-A077-3159496B8AE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2E5-4A5A-A077-3159496B8AE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2E5-4A5A-A077-3159496B8AE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2E5-4A5A-A077-3159496B8AE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E5-4A5A-A077-3159496B8AEE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2E5-4A5A-A077-3159496B8AE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E5-4A5A-A077-3159496B8AE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2E5-4A5A-A077-3159496B8A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'Deskriptiv Statistikk'!$AD$27:$AD$37</c:f>
              <c:strCache>
                <c:ptCount val="11"/>
                <c:pt idx="0">
                  <c:v>Gynekologi</c:v>
                </c:pt>
                <c:pt idx="1">
                  <c:v>Gynekologi</c:v>
                </c:pt>
                <c:pt idx="2">
                  <c:v>Gynekologi</c:v>
                </c:pt>
                <c:pt idx="4">
                  <c:v>Ortopedi</c:v>
                </c:pt>
                <c:pt idx="5">
                  <c:v>Ortopedi</c:v>
                </c:pt>
                <c:pt idx="6">
                  <c:v>Ortopedi</c:v>
                </c:pt>
                <c:pt idx="8">
                  <c:v>Gastrokirurgi</c:v>
                </c:pt>
                <c:pt idx="9">
                  <c:v>Gastrokirurgi</c:v>
                </c:pt>
                <c:pt idx="10">
                  <c:v>Gastrokirurgi</c:v>
                </c:pt>
              </c:strCache>
            </c:strRef>
          </c:cat>
          <c:val>
            <c:numRef>
              <c:f>'Deskriptiv Statistikk'!$AE$27:$AE$37</c:f>
              <c:numCache>
                <c:formatCode>0%</c:formatCode>
                <c:ptCount val="11"/>
                <c:pt idx="0">
                  <c:v>2.2508038585209004E-2</c:v>
                </c:pt>
                <c:pt idx="1">
                  <c:v>0.13504823151125403</c:v>
                </c:pt>
                <c:pt idx="2">
                  <c:v>0.842443729903537</c:v>
                </c:pt>
                <c:pt idx="4">
                  <c:v>0.59136546184738958</c:v>
                </c:pt>
                <c:pt idx="5">
                  <c:v>0.33433734939759036</c:v>
                </c:pt>
                <c:pt idx="6">
                  <c:v>7.4297188755020074E-2</c:v>
                </c:pt>
                <c:pt idx="8">
                  <c:v>0.12727272727272726</c:v>
                </c:pt>
                <c:pt idx="9">
                  <c:v>0.41010101010101008</c:v>
                </c:pt>
                <c:pt idx="10">
                  <c:v>0.46464646464646464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5-4A5A-A077-3159496B8A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1723007"/>
        <c:axId val="781707615"/>
      </c:barChart>
      <c:catAx>
        <c:axId val="781723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707615"/>
        <c:crosses val="autoZero"/>
        <c:auto val="1"/>
        <c:lblAlgn val="ctr"/>
        <c:lblOffset val="100"/>
        <c:noMultiLvlLbl val="0"/>
      </c:catAx>
      <c:valAx>
        <c:axId val="78170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72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1E-434D-B8D7-534C5D24018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01E-434D-B8D7-534C5D24018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1E-434D-B8D7-534C5D24018A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01E-434D-B8D7-534C5D24018A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1E-434D-B8D7-534C5D24018A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01E-434D-B8D7-534C5D24018A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1E-434D-B8D7-534C5D24018A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01E-434D-B8D7-534C5D2401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'Deskriptiv Statistikk'!$AG$27:$AG$37</c:f>
              <c:strCache>
                <c:ptCount val="11"/>
                <c:pt idx="0">
                  <c:v>Gynekologi</c:v>
                </c:pt>
                <c:pt idx="1">
                  <c:v>Gynekologi</c:v>
                </c:pt>
                <c:pt idx="2">
                  <c:v>Gynekologi</c:v>
                </c:pt>
                <c:pt idx="4">
                  <c:v>Ortopedi</c:v>
                </c:pt>
                <c:pt idx="5">
                  <c:v>Ortopedi</c:v>
                </c:pt>
                <c:pt idx="6">
                  <c:v>Ortopedi</c:v>
                </c:pt>
                <c:pt idx="8">
                  <c:v>Gastrokirurgi</c:v>
                </c:pt>
                <c:pt idx="9">
                  <c:v>Gastrokirurgi</c:v>
                </c:pt>
                <c:pt idx="10">
                  <c:v>Gastrokirurgi</c:v>
                </c:pt>
              </c:strCache>
            </c:strRef>
          </c:cat>
          <c:val>
            <c:numRef>
              <c:f>'Deskriptiv Statistikk'!$AH$27:$AH$37</c:f>
              <c:numCache>
                <c:formatCode>0%</c:formatCode>
                <c:ptCount val="11"/>
                <c:pt idx="0">
                  <c:v>1.0714285714285714E-2</c:v>
                </c:pt>
                <c:pt idx="1">
                  <c:v>9.6428571428571433E-2</c:v>
                </c:pt>
                <c:pt idx="2">
                  <c:v>0.8928571428571429</c:v>
                </c:pt>
                <c:pt idx="4">
                  <c:v>0.48590947907771137</c:v>
                </c:pt>
                <c:pt idx="5">
                  <c:v>0.38514090520922289</c:v>
                </c:pt>
                <c:pt idx="6">
                  <c:v>0.12894961571306576</c:v>
                </c:pt>
                <c:pt idx="8">
                  <c:v>0.11840000000000001</c:v>
                </c:pt>
                <c:pt idx="9">
                  <c:v>0.3664</c:v>
                </c:pt>
                <c:pt idx="10">
                  <c:v>0.51680000000000004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E-434D-B8D7-534C5D24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3080831"/>
        <c:axId val="773082079"/>
      </c:barChart>
      <c:catAx>
        <c:axId val="77308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082079"/>
        <c:crosses val="autoZero"/>
        <c:auto val="1"/>
        <c:lblAlgn val="ctr"/>
        <c:lblOffset val="100"/>
        <c:noMultiLvlLbl val="0"/>
      </c:catAx>
      <c:valAx>
        <c:axId val="77308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080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'Etter modellen'!$N$1</c:f>
              <c:strCache>
                <c:ptCount val="1"/>
                <c:pt idx="0">
                  <c:v>Pre-op. Ventetid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F7-4A2C-9D9B-18B7C5C3E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'Etter modellen'!$M$2:$M$8</c:f>
              <c:numCache>
                <c:formatCode>General</c:formatCode>
                <c:ptCount val="7"/>
                <c:pt idx="0">
                  <c:v>1</c:v>
                </c:pt>
                <c:pt idx="1">
                  <c:v>1.1000000000000001</c:v>
                </c:pt>
                <c:pt idx="2">
                  <c:v>1.64</c:v>
                </c:pt>
                <c:pt idx="3">
                  <c:v>1.98</c:v>
                </c:pt>
                <c:pt idx="4" formatCode="0.00">
                  <c:v>3.7450000000000001</c:v>
                </c:pt>
                <c:pt idx="5" formatCode="0.00">
                  <c:v>4.67</c:v>
                </c:pt>
                <c:pt idx="6">
                  <c:v>5</c:v>
                </c:pt>
              </c:numCache>
            </c:numRef>
          </c:xVal>
          <c:yVal>
            <c:numRef>
              <c:f>'Etter modellen'!$N$2:$N$8</c:f>
              <c:numCache>
                <c:formatCode>General</c:formatCode>
                <c:ptCount val="7"/>
                <c:pt idx="0">
                  <c:v>638</c:v>
                </c:pt>
                <c:pt idx="1">
                  <c:v>658</c:v>
                </c:pt>
                <c:pt idx="2">
                  <c:v>1033</c:v>
                </c:pt>
                <c:pt idx="3">
                  <c:v>1105</c:v>
                </c:pt>
                <c:pt idx="4">
                  <c:v>1442</c:v>
                </c:pt>
                <c:pt idx="5">
                  <c:v>1509</c:v>
                </c:pt>
                <c:pt idx="6">
                  <c:v>1526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F7-4A2C-9D9B-18B7C5C3E3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44873216"/>
        <c:axId val="1544874880"/>
      </c:scatterChart>
      <c:valAx>
        <c:axId val="154487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874880"/>
        <c:crosses val="autoZero"/>
        <c:crossBetween val="midCat"/>
      </c:valAx>
      <c:valAx>
        <c:axId val="154487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873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Variasjon 2022 l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nb-NO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Variasjon 2022 l</a:t>
          </a:r>
        </a:p>
      </cx:txPr>
    </cx:title>
    <cx:plotArea>
      <cx:plotAreaRegion>
        <cx:series layoutId="boxWhisker" uniqueId="{47FC4739-E5B6-416E-BDA7-06E43149C4E5}">
          <cx:tx>
            <cx:txData>
              <cx:f>_xlchart.v1.1</cx:f>
              <cx:v>PreOprTidØhjelpMinutter</cx:v>
            </cx:txData>
          </cx:tx>
          <cx:dataId val="0"/>
          <cx:layoutPr>
            <cx:visibility meanLine="0" meanMarker="1" nonoutliers="0" outliers="0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Variasjon 2019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nb-NO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Variasjon 2019</a:t>
          </a:r>
        </a:p>
      </cx:txPr>
    </cx:title>
    <cx:plotArea>
      <cx:plotAreaRegion>
        <cx:series layoutId="boxWhisker" uniqueId="{BB78FE75-9D1D-40E5-8BEE-7C894311FF0D}">
          <cx:tx>
            <cx:txData>
              <cx:f>_xlchart.v1.4</cx:f>
              <cx:v>PreOprTidØhjelpMinutter</cx:v>
            </cx:txData>
          </cx:tx>
          <cx:dataId val="0"/>
          <cx:layoutPr>
            <cx:visibility meanLine="0" meanMarker="1" nonoutliers="0" outliers="0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_xlchart.v1.7</cx:f>
      </cx:numDim>
    </cx:data>
  </cx:chartData>
  <cx:chart>
    <cx:title pos="t" align="ctr" overlay="0">
      <cx:tx>
        <cx:txData>
          <cx:v>2019 clean (uten minus)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nb-NO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2019 clean (uten minus)</a:t>
          </a:r>
        </a:p>
      </cx:txPr>
    </cx:title>
    <cx:plotArea>
      <cx:plotAreaRegion>
        <cx:series layoutId="boxWhisker" uniqueId="{5238623A-A9E4-48FA-A161-F1CF3AE2BF8E}">
          <cx:dataId val="0"/>
          <cx:layoutPr>
            <cx:visibility meanLine="0" meanMarker="1" nonoutliers="0" outliers="0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val">
        <cx:f>_xlchart.v1.9</cx:f>
      </cx:numDim>
    </cx:data>
  </cx:chartData>
  <cx:chart>
    <cx:title pos="t" align="ctr" overlay="0">
      <cx:tx>
        <cx:txData>
          <cx:v>2022 clean (uten minus)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nb-NO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2022 clean (uten minus)</a:t>
          </a:r>
        </a:p>
      </cx:txPr>
    </cx:title>
    <cx:plotArea>
      <cx:plotAreaRegion>
        <cx:series layoutId="boxWhisker" uniqueId="{69A99A3C-1C16-45C4-9BBA-C8A671D04590}">
          <cx:dataId val="0"/>
          <cx:layoutPr>
            <cx:visibility meanLine="0" meanMarker="1" nonoutliers="0" outliers="0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microsoft.com/office/2014/relationships/chartEx" Target="../charts/chartEx2.xml"/><Relationship Id="rId7" Type="http://schemas.openxmlformats.org/officeDocument/2006/relationships/image" Target="../media/image4.png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microsoft.com/office/2014/relationships/chartEx" Target="../charts/chartEx4.xml"/><Relationship Id="rId4" Type="http://schemas.microsoft.com/office/2014/relationships/chartEx" Target="../charts/chartEx3.xml"/><Relationship Id="rId9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123825</xdr:colOff>
      <xdr:row>1</xdr:row>
      <xdr:rowOff>57150</xdr:rowOff>
    </xdr:from>
    <xdr:to>
      <xdr:col>32</xdr:col>
      <xdr:colOff>491490</xdr:colOff>
      <xdr:row>14</xdr:row>
      <xdr:rowOff>80010</xdr:rowOff>
    </xdr:to>
    <xdr:pic>
      <xdr:nvPicPr>
        <xdr:cNvPr id="2" name="Bilde 1" descr="Hypothesis Testing | Difference between Z-Test and T-Test">
          <a:extLst>
            <a:ext uri="{FF2B5EF4-FFF2-40B4-BE49-F238E27FC236}">
              <a16:creationId xmlns:a16="http://schemas.microsoft.com/office/drawing/2014/main" id="{3BD6C81D-62E3-45BF-B30F-9466EF3C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57175"/>
          <a:ext cx="5695950" cy="256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304800</xdr:colOff>
      <xdr:row>36</xdr:row>
      <xdr:rowOff>114300</xdr:rowOff>
    </xdr:to>
    <xdr:sp macro="" textlink="">
      <xdr:nvSpPr>
        <xdr:cNvPr id="4102" name="x_0-weu-d12-2e94001536649dd0baf827bc98cf8566" descr="bilde">
          <a:extLst>
            <a:ext uri="{FF2B5EF4-FFF2-40B4-BE49-F238E27FC236}">
              <a16:creationId xmlns:a16="http://schemas.microsoft.com/office/drawing/2014/main" id="{5548BE52-BAEE-4AE2-BAFA-73BBC0D44E13}"/>
            </a:ext>
          </a:extLst>
        </xdr:cNvPr>
        <xdr:cNvSpPr>
          <a:spLocks noChangeAspect="1" noChangeArrowheads="1"/>
        </xdr:cNvSpPr>
      </xdr:nvSpPr>
      <xdr:spPr bwMode="auto">
        <a:xfrm>
          <a:off x="17059275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57150</xdr:colOff>
      <xdr:row>15</xdr:row>
      <xdr:rowOff>66675</xdr:rowOff>
    </xdr:from>
    <xdr:to>
      <xdr:col>33</xdr:col>
      <xdr:colOff>643890</xdr:colOff>
      <xdr:row>36</xdr:row>
      <xdr:rowOff>186690</xdr:rowOff>
    </xdr:to>
    <xdr:pic>
      <xdr:nvPicPr>
        <xdr:cNvPr id="4" name="Bilde 3" descr="bilde">
          <a:extLst>
            <a:ext uri="{FF2B5EF4-FFF2-40B4-BE49-F238E27FC236}">
              <a16:creationId xmlns:a16="http://schemas.microsoft.com/office/drawing/2014/main" id="{903D06ED-8CDE-412D-B9CD-562E8B78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2275" y="3000375"/>
          <a:ext cx="6677025" cy="422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</xdr:colOff>
      <xdr:row>0</xdr:row>
      <xdr:rowOff>119062</xdr:rowOff>
    </xdr:from>
    <xdr:to>
      <xdr:col>12</xdr:col>
      <xdr:colOff>637222</xdr:colOff>
      <xdr:row>15</xdr:row>
      <xdr:rowOff>6667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028BE37-B594-472A-8F2E-0955AECC9B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2</xdr:col>
      <xdr:colOff>137160</xdr:colOff>
      <xdr:row>48</xdr:row>
      <xdr:rowOff>91440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Diagram 2">
              <a:extLst>
                <a:ext uri="{FF2B5EF4-FFF2-40B4-BE49-F238E27FC236}">
                  <a16:creationId xmlns:a16="http://schemas.microsoft.com/office/drawing/2014/main" id="{305666AF-A446-4972-81A4-07A55EFBABA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137160</xdr:colOff>
      <xdr:row>34</xdr:row>
      <xdr:rowOff>15240</xdr:rowOff>
    </xdr:from>
    <xdr:to>
      <xdr:col>7</xdr:col>
      <xdr:colOff>350520</xdr:colOff>
      <xdr:row>48</xdr:row>
      <xdr:rowOff>106680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Diagram 4">
              <a:extLst>
                <a:ext uri="{FF2B5EF4-FFF2-40B4-BE49-F238E27FC236}">
                  <a16:creationId xmlns:a16="http://schemas.microsoft.com/office/drawing/2014/main" id="{09C3E16C-5BAD-451F-9088-1D0797924EE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50</xdr:row>
      <xdr:rowOff>0</xdr:rowOff>
    </xdr:from>
    <xdr:to>
      <xdr:col>7</xdr:col>
      <xdr:colOff>213360</xdr:colOff>
      <xdr:row>64</xdr:row>
      <xdr:rowOff>91440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Diagram 5">
              <a:extLst>
                <a:ext uri="{FF2B5EF4-FFF2-40B4-BE49-F238E27FC236}">
                  <a16:creationId xmlns:a16="http://schemas.microsoft.com/office/drawing/2014/main" id="{B16AEB2D-EB9A-462A-AA72-781FC7E7E2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51</xdr:row>
      <xdr:rowOff>0</xdr:rowOff>
    </xdr:from>
    <xdr:to>
      <xdr:col>2</xdr:col>
      <xdr:colOff>137160</xdr:colOff>
      <xdr:row>65</xdr:row>
      <xdr:rowOff>106680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Diagram 6">
              <a:extLst>
                <a:ext uri="{FF2B5EF4-FFF2-40B4-BE49-F238E27FC236}">
                  <a16:creationId xmlns:a16="http://schemas.microsoft.com/office/drawing/2014/main" id="{9DB7C3DA-2E14-43A0-B3ED-0B9A72D946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314325</xdr:colOff>
      <xdr:row>66</xdr:row>
      <xdr:rowOff>38100</xdr:rowOff>
    </xdr:from>
    <xdr:to>
      <xdr:col>3</xdr:col>
      <xdr:colOff>933450</xdr:colOff>
      <xdr:row>83</xdr:row>
      <xdr:rowOff>26670</xdr:rowOff>
    </xdr:to>
    <xdr:pic>
      <xdr:nvPicPr>
        <xdr:cNvPr id="9" name="Bilde 1">
          <a:extLst>
            <a:ext uri="{FF2B5EF4-FFF2-40B4-BE49-F238E27FC236}">
              <a16:creationId xmlns:a16="http://schemas.microsoft.com/office/drawing/2014/main" id="{FE2ED6A7-CCF9-88DB-4AA5-28C92D1A30E3}"/>
            </a:ext>
            <a:ext uri="{147F2762-F138-4A5C-976F-8EAC2B608ADB}">
              <a16:predDERef xmlns:a16="http://schemas.microsoft.com/office/drawing/2014/main" pred="{9DB7C3DA-2E14-43A0-B3ED-0B9A72D94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4325" y="12506325"/>
          <a:ext cx="6029325" cy="3143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3</xdr:col>
      <xdr:colOff>756440</xdr:colOff>
      <xdr:row>99</xdr:row>
      <xdr:rowOff>18530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09D7B2E7-F16A-70BB-3DB5-6D96AC853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5910560"/>
          <a:ext cx="6181880" cy="2792210"/>
        </a:xfrm>
        <a:prstGeom prst="rect">
          <a:avLst/>
        </a:prstGeom>
      </xdr:spPr>
    </xdr:pic>
    <xdr:clientData/>
  </xdr:twoCellAnchor>
  <xdr:twoCellAnchor>
    <xdr:from>
      <xdr:col>35</xdr:col>
      <xdr:colOff>591910</xdr:colOff>
      <xdr:row>31</xdr:row>
      <xdr:rowOff>186418</xdr:rowOff>
    </xdr:from>
    <xdr:to>
      <xdr:col>41</xdr:col>
      <xdr:colOff>591910</xdr:colOff>
      <xdr:row>46</xdr:row>
      <xdr:rowOff>44903</xdr:rowOff>
    </xdr:to>
    <xdr:graphicFrame macro="">
      <xdr:nvGraphicFramePr>
        <xdr:cNvPr id="51" name="Chart 7">
          <a:extLst>
            <a:ext uri="{FF2B5EF4-FFF2-40B4-BE49-F238E27FC236}">
              <a16:creationId xmlns:a16="http://schemas.microsoft.com/office/drawing/2014/main" id="{9FE85E39-136D-FCEC-0311-A2172B97B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35</xdr:col>
      <xdr:colOff>619124</xdr:colOff>
      <xdr:row>17</xdr:row>
      <xdr:rowOff>91168</xdr:rowOff>
    </xdr:from>
    <xdr:to>
      <xdr:col>41</xdr:col>
      <xdr:colOff>619124</xdr:colOff>
      <xdr:row>31</xdr:row>
      <xdr:rowOff>99333</xdr:rowOff>
    </xdr:to>
    <xdr:graphicFrame macro="">
      <xdr:nvGraphicFramePr>
        <xdr:cNvPr id="42" name="Chart 8">
          <a:extLst>
            <a:ext uri="{FF2B5EF4-FFF2-40B4-BE49-F238E27FC236}">
              <a16:creationId xmlns:a16="http://schemas.microsoft.com/office/drawing/2014/main" id="{5C365BCF-C433-6C13-BFB5-31A8BB191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614362</xdr:colOff>
      <xdr:row>13</xdr:row>
      <xdr:rowOff>114300</xdr:rowOff>
    </xdr:from>
    <xdr:to>
      <xdr:col>19</xdr:col>
      <xdr:colOff>738187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D594EF-52AB-2155-77AE-E88CD69555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jk\Downloads\Behandling%20av%20resulta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fordeling 2019 og 2022"/>
      <sheetName val="2019"/>
      <sheetName val="2019 til Mai"/>
      <sheetName val="&quot;2019 og 2022"/>
      <sheetName val="Orto"/>
      <sheetName val="Ark1"/>
      <sheetName val="Gyn"/>
      <sheetName val="Gastro"/>
    </sheetNames>
    <sheetDataSet>
      <sheetData sheetId="0"/>
      <sheetData sheetId="1"/>
      <sheetData sheetId="2"/>
      <sheetData sheetId="3"/>
      <sheetData sheetId="4">
        <row r="2">
          <cell r="G2" t="str">
            <v>PreOprTidØhjelpMinutter</v>
          </cell>
          <cell r="K2" t="str">
            <v>PreOprTidØhjelpMinutter</v>
          </cell>
        </row>
        <row r="3">
          <cell r="F3" t="str">
            <v>Gastrokirurgi</v>
          </cell>
          <cell r="G3">
            <v>-973</v>
          </cell>
          <cell r="J3" t="str">
            <v>Gynekologi</v>
          </cell>
          <cell r="K3">
            <v>-166</v>
          </cell>
        </row>
        <row r="4">
          <cell r="F4" t="str">
            <v>Gynekologi</v>
          </cell>
          <cell r="G4">
            <v>-183</v>
          </cell>
          <cell r="J4" t="str">
            <v>Gynekologi</v>
          </cell>
          <cell r="K4">
            <v>-151</v>
          </cell>
        </row>
        <row r="5">
          <cell r="F5" t="str">
            <v>Gastrokirurgi</v>
          </cell>
          <cell r="G5">
            <v>-137</v>
          </cell>
          <cell r="J5" t="str">
            <v>Gynekologi</v>
          </cell>
          <cell r="K5">
            <v>-141</v>
          </cell>
        </row>
        <row r="6">
          <cell r="F6" t="str">
            <v>Gynekologi</v>
          </cell>
          <cell r="G6">
            <v>-100</v>
          </cell>
          <cell r="J6" t="str">
            <v>Gynekologi</v>
          </cell>
          <cell r="K6">
            <v>-128</v>
          </cell>
        </row>
        <row r="7">
          <cell r="F7" t="str">
            <v>Gynekologi</v>
          </cell>
          <cell r="G7">
            <v>-86</v>
          </cell>
          <cell r="J7" t="str">
            <v>Gynekologi</v>
          </cell>
          <cell r="K7">
            <v>-122</v>
          </cell>
        </row>
        <row r="8">
          <cell r="F8" t="str">
            <v>Gynekologi</v>
          </cell>
          <cell r="G8">
            <v>-85</v>
          </cell>
          <cell r="J8" t="str">
            <v>Gynekologi</v>
          </cell>
          <cell r="K8">
            <v>-107</v>
          </cell>
        </row>
        <row r="9">
          <cell r="F9" t="str">
            <v>Gynekologi</v>
          </cell>
          <cell r="G9">
            <v>-78</v>
          </cell>
          <cell r="J9" t="str">
            <v>Gynekologi</v>
          </cell>
          <cell r="K9">
            <v>-95</v>
          </cell>
        </row>
        <row r="10">
          <cell r="F10" t="str">
            <v>Gynekologi</v>
          </cell>
          <cell r="G10">
            <v>-65</v>
          </cell>
          <cell r="J10" t="str">
            <v>Gynekologi</v>
          </cell>
          <cell r="K10">
            <v>-93</v>
          </cell>
        </row>
        <row r="11">
          <cell r="F11" t="str">
            <v>Gynekologi</v>
          </cell>
          <cell r="G11">
            <v>-63</v>
          </cell>
          <cell r="J11" t="str">
            <v>Gynekologi</v>
          </cell>
          <cell r="K11">
            <v>-86</v>
          </cell>
        </row>
        <row r="12">
          <cell r="F12" t="str">
            <v>Gynekologi</v>
          </cell>
          <cell r="G12">
            <v>-54</v>
          </cell>
          <cell r="J12" t="str">
            <v>Gynekologi</v>
          </cell>
          <cell r="K12">
            <v>-86</v>
          </cell>
        </row>
        <row r="13">
          <cell r="F13" t="str">
            <v>Gynekologi</v>
          </cell>
          <cell r="G13">
            <v>-49</v>
          </cell>
          <cell r="J13" t="str">
            <v>Gynekologi</v>
          </cell>
          <cell r="K13">
            <v>-77</v>
          </cell>
        </row>
        <row r="14">
          <cell r="F14" t="str">
            <v>Gynekologi</v>
          </cell>
          <cell r="G14">
            <v>-49</v>
          </cell>
          <cell r="J14" t="str">
            <v>Gynekologi</v>
          </cell>
          <cell r="K14">
            <v>-76</v>
          </cell>
        </row>
        <row r="15">
          <cell r="F15" t="str">
            <v>Gynekologi</v>
          </cell>
          <cell r="G15">
            <v>-42</v>
          </cell>
          <cell r="J15" t="str">
            <v>Gynekologi</v>
          </cell>
          <cell r="K15">
            <v>-75</v>
          </cell>
        </row>
        <row r="16">
          <cell r="F16" t="str">
            <v>Gynekologi</v>
          </cell>
          <cell r="G16">
            <v>-40</v>
          </cell>
          <cell r="J16" t="str">
            <v>Gynekologi</v>
          </cell>
          <cell r="K16">
            <v>-72</v>
          </cell>
        </row>
        <row r="17">
          <cell r="F17" t="str">
            <v>Gynekologi</v>
          </cell>
          <cell r="G17">
            <v>-34</v>
          </cell>
          <cell r="J17" t="str">
            <v>Gynekologi</v>
          </cell>
          <cell r="K17">
            <v>-69</v>
          </cell>
        </row>
        <row r="18">
          <cell r="F18" t="str">
            <v>Gynekologi</v>
          </cell>
          <cell r="G18">
            <v>-28</v>
          </cell>
          <cell r="J18" t="str">
            <v>Gynekologi</v>
          </cell>
          <cell r="K18">
            <v>-68</v>
          </cell>
        </row>
        <row r="19">
          <cell r="F19" t="str">
            <v>Gynekologi</v>
          </cell>
          <cell r="G19">
            <v>-27</v>
          </cell>
          <cell r="J19" t="str">
            <v>Gastrokirurgi</v>
          </cell>
          <cell r="K19">
            <v>-66</v>
          </cell>
        </row>
        <row r="20">
          <cell r="F20" t="str">
            <v>Gynekologi</v>
          </cell>
          <cell r="G20">
            <v>-22</v>
          </cell>
          <cell r="J20" t="str">
            <v>Gynekologi</v>
          </cell>
          <cell r="K20">
            <v>-64</v>
          </cell>
        </row>
        <row r="21">
          <cell r="F21" t="str">
            <v>Gynekologi</v>
          </cell>
          <cell r="G21">
            <v>-19</v>
          </cell>
          <cell r="J21" t="str">
            <v>Gynekologi</v>
          </cell>
          <cell r="K21">
            <v>-61</v>
          </cell>
        </row>
        <row r="22">
          <cell r="F22" t="str">
            <v>Gynekologi</v>
          </cell>
          <cell r="G22">
            <v>-12</v>
          </cell>
          <cell r="J22" t="str">
            <v>Gynekologi</v>
          </cell>
          <cell r="K22">
            <v>-58</v>
          </cell>
        </row>
        <row r="23">
          <cell r="F23" t="str">
            <v>Ortopedi</v>
          </cell>
          <cell r="G23">
            <v>1</v>
          </cell>
          <cell r="J23" t="str">
            <v>Gynekologi</v>
          </cell>
          <cell r="K23">
            <v>-58</v>
          </cell>
        </row>
        <row r="24">
          <cell r="F24" t="str">
            <v>Gastrokirurgi</v>
          </cell>
          <cell r="G24">
            <v>1</v>
          </cell>
          <cell r="J24" t="str">
            <v>Gynekologi</v>
          </cell>
          <cell r="K24">
            <v>-57</v>
          </cell>
        </row>
        <row r="25">
          <cell r="F25" t="str">
            <v>Gynekologi</v>
          </cell>
          <cell r="G25">
            <v>8</v>
          </cell>
          <cell r="J25" t="str">
            <v>Gynekologi</v>
          </cell>
          <cell r="K25">
            <v>-53</v>
          </cell>
        </row>
        <row r="26">
          <cell r="F26" t="str">
            <v>Gynekologi</v>
          </cell>
          <cell r="G26">
            <v>9</v>
          </cell>
          <cell r="J26" t="str">
            <v>Gynekologi</v>
          </cell>
          <cell r="K26">
            <v>-52</v>
          </cell>
        </row>
        <row r="27">
          <cell r="F27" t="str">
            <v>Gynekologi</v>
          </cell>
          <cell r="G27">
            <v>9</v>
          </cell>
          <cell r="J27" t="str">
            <v>Gynekologi</v>
          </cell>
          <cell r="K27">
            <v>-52</v>
          </cell>
        </row>
        <row r="28">
          <cell r="F28" t="str">
            <v>Gynekologi</v>
          </cell>
          <cell r="G28">
            <v>9</v>
          </cell>
          <cell r="J28" t="str">
            <v>Gynekologi</v>
          </cell>
          <cell r="K28">
            <v>-49</v>
          </cell>
        </row>
        <row r="29">
          <cell r="F29" t="str">
            <v>Gynekologi</v>
          </cell>
          <cell r="G29">
            <v>10</v>
          </cell>
          <cell r="J29" t="str">
            <v>Gynekologi</v>
          </cell>
          <cell r="K29">
            <v>-47</v>
          </cell>
        </row>
        <row r="30">
          <cell r="F30" t="str">
            <v>Gynekologi</v>
          </cell>
          <cell r="G30">
            <v>10</v>
          </cell>
          <cell r="J30" t="str">
            <v>Gynekologi</v>
          </cell>
          <cell r="K30">
            <v>-47</v>
          </cell>
        </row>
        <row r="31">
          <cell r="F31" t="str">
            <v>Gynekologi</v>
          </cell>
          <cell r="G31">
            <v>10</v>
          </cell>
          <cell r="J31" t="str">
            <v>Gynekologi</v>
          </cell>
          <cell r="K31">
            <v>-47</v>
          </cell>
        </row>
        <row r="32">
          <cell r="F32" t="str">
            <v>Gynekologi</v>
          </cell>
          <cell r="G32">
            <v>11</v>
          </cell>
          <cell r="J32" t="str">
            <v>Gynekologi</v>
          </cell>
          <cell r="K32">
            <v>-43</v>
          </cell>
        </row>
        <row r="33">
          <cell r="F33" t="str">
            <v>Gynekologi</v>
          </cell>
          <cell r="G33">
            <v>12</v>
          </cell>
          <cell r="J33" t="str">
            <v>Gynekologi</v>
          </cell>
          <cell r="K33">
            <v>-41</v>
          </cell>
        </row>
        <row r="34">
          <cell r="F34" t="str">
            <v>Gynekologi</v>
          </cell>
          <cell r="G34">
            <v>13</v>
          </cell>
          <cell r="J34" t="str">
            <v>Gynekologi</v>
          </cell>
          <cell r="K34">
            <v>-40</v>
          </cell>
        </row>
        <row r="35">
          <cell r="F35" t="str">
            <v>Gynekologi</v>
          </cell>
          <cell r="G35">
            <v>13</v>
          </cell>
          <cell r="J35" t="str">
            <v>Gynekologi</v>
          </cell>
          <cell r="K35">
            <v>-39</v>
          </cell>
        </row>
        <row r="36">
          <cell r="F36" t="str">
            <v>Gynekologi</v>
          </cell>
          <cell r="G36">
            <v>14</v>
          </cell>
          <cell r="J36" t="str">
            <v>Gynekologi</v>
          </cell>
          <cell r="K36">
            <v>-38</v>
          </cell>
        </row>
        <row r="37">
          <cell r="F37" t="str">
            <v>Gynekologi</v>
          </cell>
          <cell r="G37">
            <v>14</v>
          </cell>
          <cell r="J37" t="str">
            <v>Gynekologi</v>
          </cell>
          <cell r="K37">
            <v>-36</v>
          </cell>
        </row>
        <row r="38">
          <cell r="F38" t="str">
            <v>Gynekologi</v>
          </cell>
          <cell r="G38">
            <v>14</v>
          </cell>
          <cell r="J38" t="str">
            <v>Gynekologi</v>
          </cell>
          <cell r="K38">
            <v>-32</v>
          </cell>
        </row>
        <row r="39">
          <cell r="F39" t="str">
            <v>Gynekologi</v>
          </cell>
          <cell r="G39">
            <v>15</v>
          </cell>
          <cell r="J39" t="str">
            <v>Gynekologi</v>
          </cell>
          <cell r="K39">
            <v>-26</v>
          </cell>
        </row>
        <row r="40">
          <cell r="F40" t="str">
            <v>Gynekologi</v>
          </cell>
          <cell r="G40">
            <v>15</v>
          </cell>
          <cell r="J40" t="str">
            <v>Gynekologi</v>
          </cell>
          <cell r="K40">
            <v>-24</v>
          </cell>
        </row>
        <row r="41">
          <cell r="F41" t="str">
            <v>Gynekologi</v>
          </cell>
          <cell r="G41">
            <v>15</v>
          </cell>
          <cell r="J41" t="str">
            <v>Gynekologi</v>
          </cell>
          <cell r="K41">
            <v>-24</v>
          </cell>
        </row>
        <row r="42">
          <cell r="F42" t="str">
            <v>Gynekologi</v>
          </cell>
          <cell r="G42">
            <v>16</v>
          </cell>
          <cell r="J42" t="str">
            <v>Gynekologi</v>
          </cell>
          <cell r="K42">
            <v>-23</v>
          </cell>
        </row>
        <row r="43">
          <cell r="F43" t="str">
            <v>Gynekologi</v>
          </cell>
          <cell r="G43">
            <v>16</v>
          </cell>
          <cell r="J43" t="str">
            <v>Gynekologi</v>
          </cell>
          <cell r="K43">
            <v>-21</v>
          </cell>
        </row>
        <row r="44">
          <cell r="F44" t="str">
            <v>Gynekologi</v>
          </cell>
          <cell r="G44">
            <v>17</v>
          </cell>
          <cell r="J44" t="str">
            <v>Gynekologi</v>
          </cell>
          <cell r="K44">
            <v>-20</v>
          </cell>
        </row>
        <row r="45">
          <cell r="F45" t="str">
            <v>Gynekologi</v>
          </cell>
          <cell r="G45">
            <v>17</v>
          </cell>
          <cell r="J45" t="str">
            <v>Gynekologi</v>
          </cell>
          <cell r="K45">
            <v>-19</v>
          </cell>
        </row>
        <row r="46">
          <cell r="F46" t="str">
            <v>Gynekologi</v>
          </cell>
          <cell r="G46">
            <v>17</v>
          </cell>
          <cell r="J46" t="str">
            <v>Gynekologi</v>
          </cell>
          <cell r="K46">
            <v>-16</v>
          </cell>
        </row>
        <row r="47">
          <cell r="F47" t="str">
            <v>Gynekologi</v>
          </cell>
          <cell r="G47">
            <v>17</v>
          </cell>
          <cell r="J47" t="str">
            <v>Gynekologi</v>
          </cell>
          <cell r="K47">
            <v>-14</v>
          </cell>
        </row>
        <row r="48">
          <cell r="F48" t="str">
            <v>Gynekologi</v>
          </cell>
          <cell r="G48">
            <v>17</v>
          </cell>
          <cell r="J48" t="str">
            <v>Gynekologi</v>
          </cell>
          <cell r="K48">
            <v>-13</v>
          </cell>
        </row>
        <row r="49">
          <cell r="F49" t="str">
            <v>Gynekologi</v>
          </cell>
          <cell r="G49">
            <v>17</v>
          </cell>
          <cell r="J49" t="str">
            <v>Gynekologi</v>
          </cell>
          <cell r="K49">
            <v>-10</v>
          </cell>
        </row>
        <row r="50">
          <cell r="F50" t="str">
            <v>Gynekologi</v>
          </cell>
          <cell r="G50">
            <v>17</v>
          </cell>
          <cell r="J50" t="str">
            <v>Gynekologi</v>
          </cell>
          <cell r="K50">
            <v>-9</v>
          </cell>
        </row>
        <row r="51">
          <cell r="F51" t="str">
            <v>Gynekologi</v>
          </cell>
          <cell r="G51">
            <v>17</v>
          </cell>
          <cell r="J51" t="str">
            <v>Gynekologi</v>
          </cell>
          <cell r="K51">
            <v>-7</v>
          </cell>
        </row>
        <row r="52">
          <cell r="F52" t="str">
            <v>Gynekologi</v>
          </cell>
          <cell r="G52">
            <v>18</v>
          </cell>
          <cell r="J52" t="str">
            <v>Gynekologi</v>
          </cell>
          <cell r="K52">
            <v>-7</v>
          </cell>
        </row>
        <row r="53">
          <cell r="F53" t="str">
            <v>Gynekologi</v>
          </cell>
          <cell r="G53">
            <v>18</v>
          </cell>
          <cell r="J53" t="str">
            <v>Gynekologi</v>
          </cell>
          <cell r="K53">
            <v>-4</v>
          </cell>
        </row>
        <row r="54">
          <cell r="F54" t="str">
            <v>Gynekologi</v>
          </cell>
          <cell r="G54">
            <v>18</v>
          </cell>
          <cell r="J54" t="str">
            <v>Gynekologi</v>
          </cell>
          <cell r="K54">
            <v>-3</v>
          </cell>
        </row>
        <row r="55">
          <cell r="F55" t="str">
            <v>Gynekologi</v>
          </cell>
          <cell r="G55">
            <v>18</v>
          </cell>
          <cell r="J55" t="str">
            <v>Gynekologi</v>
          </cell>
          <cell r="K55">
            <v>-2</v>
          </cell>
        </row>
        <row r="56">
          <cell r="F56" t="str">
            <v>Gynekologi</v>
          </cell>
          <cell r="G56">
            <v>18</v>
          </cell>
          <cell r="J56" t="str">
            <v>Gynekologi</v>
          </cell>
          <cell r="K56">
            <v>6</v>
          </cell>
        </row>
        <row r="57">
          <cell r="F57" t="str">
            <v>Gynekologi</v>
          </cell>
          <cell r="G57">
            <v>19</v>
          </cell>
          <cell r="J57" t="str">
            <v>Gastrokirurgi</v>
          </cell>
          <cell r="K57">
            <v>7</v>
          </cell>
        </row>
        <row r="58">
          <cell r="F58" t="str">
            <v>Gynekologi</v>
          </cell>
          <cell r="G58">
            <v>19</v>
          </cell>
          <cell r="J58" t="str">
            <v>Gynekologi</v>
          </cell>
          <cell r="K58">
            <v>8</v>
          </cell>
        </row>
        <row r="59">
          <cell r="F59" t="str">
            <v>Gynekologi</v>
          </cell>
          <cell r="G59">
            <v>19</v>
          </cell>
          <cell r="J59" t="str">
            <v>Gynekologi</v>
          </cell>
          <cell r="K59">
            <v>11</v>
          </cell>
        </row>
        <row r="60">
          <cell r="F60" t="str">
            <v>Gynekologi</v>
          </cell>
          <cell r="G60">
            <v>20</v>
          </cell>
          <cell r="J60" t="str">
            <v>Gynekologi</v>
          </cell>
          <cell r="K60">
            <v>11</v>
          </cell>
        </row>
        <row r="61">
          <cell r="F61" t="str">
            <v>Gynekologi</v>
          </cell>
          <cell r="G61">
            <v>20</v>
          </cell>
          <cell r="J61" t="str">
            <v>Gynekologi</v>
          </cell>
          <cell r="K61">
            <v>11</v>
          </cell>
        </row>
        <row r="62">
          <cell r="F62" t="str">
            <v>Gynekologi</v>
          </cell>
          <cell r="G62">
            <v>20</v>
          </cell>
          <cell r="J62" t="str">
            <v>Gynekologi</v>
          </cell>
          <cell r="K62">
            <v>12</v>
          </cell>
        </row>
        <row r="63">
          <cell r="F63" t="str">
            <v>Gynekologi</v>
          </cell>
          <cell r="G63">
            <v>20</v>
          </cell>
          <cell r="J63" t="str">
            <v>Gynekologi</v>
          </cell>
          <cell r="K63">
            <v>12</v>
          </cell>
        </row>
        <row r="64">
          <cell r="F64" t="str">
            <v>Gynekologi</v>
          </cell>
          <cell r="G64">
            <v>20</v>
          </cell>
          <cell r="J64" t="str">
            <v>Gynekologi</v>
          </cell>
          <cell r="K64">
            <v>12</v>
          </cell>
        </row>
        <row r="65">
          <cell r="F65" t="str">
            <v>Gynekologi</v>
          </cell>
          <cell r="G65">
            <v>21</v>
          </cell>
          <cell r="J65" t="str">
            <v>Gynekologi</v>
          </cell>
          <cell r="K65">
            <v>13</v>
          </cell>
        </row>
        <row r="66">
          <cell r="F66" t="str">
            <v>Gynekologi</v>
          </cell>
          <cell r="G66">
            <v>21</v>
          </cell>
          <cell r="J66" t="str">
            <v>Gynekologi</v>
          </cell>
          <cell r="K66">
            <v>13</v>
          </cell>
        </row>
        <row r="67">
          <cell r="F67" t="str">
            <v>Gynekologi</v>
          </cell>
          <cell r="G67">
            <v>22</v>
          </cell>
          <cell r="J67" t="str">
            <v>Gynekologi</v>
          </cell>
          <cell r="K67">
            <v>13</v>
          </cell>
        </row>
        <row r="68">
          <cell r="F68" t="str">
            <v>Gynekologi</v>
          </cell>
          <cell r="G68">
            <v>22</v>
          </cell>
          <cell r="J68" t="str">
            <v>Gynekologi</v>
          </cell>
          <cell r="K68">
            <v>16</v>
          </cell>
        </row>
        <row r="69">
          <cell r="F69" t="str">
            <v>Gynekologi</v>
          </cell>
          <cell r="G69">
            <v>22</v>
          </cell>
          <cell r="J69" t="str">
            <v>Gynekologi</v>
          </cell>
          <cell r="K69">
            <v>16</v>
          </cell>
        </row>
        <row r="70">
          <cell r="F70" t="str">
            <v>Gynekologi</v>
          </cell>
          <cell r="G70">
            <v>22</v>
          </cell>
          <cell r="J70" t="str">
            <v>Gynekologi</v>
          </cell>
          <cell r="K70">
            <v>17</v>
          </cell>
        </row>
        <row r="71">
          <cell r="F71" t="str">
            <v>Gynekologi</v>
          </cell>
          <cell r="G71">
            <v>22</v>
          </cell>
          <cell r="J71" t="str">
            <v>Gynekologi</v>
          </cell>
          <cell r="K71">
            <v>17</v>
          </cell>
        </row>
        <row r="72">
          <cell r="F72" t="str">
            <v>Gynekologi</v>
          </cell>
          <cell r="G72">
            <v>22</v>
          </cell>
          <cell r="J72" t="str">
            <v>Gynekologi</v>
          </cell>
          <cell r="K72">
            <v>17</v>
          </cell>
        </row>
        <row r="73">
          <cell r="F73" t="str">
            <v>Gynekologi</v>
          </cell>
          <cell r="G73">
            <v>22</v>
          </cell>
          <cell r="J73" t="str">
            <v>Gynekologi</v>
          </cell>
          <cell r="K73">
            <v>17</v>
          </cell>
        </row>
        <row r="74">
          <cell r="F74" t="str">
            <v>Gynekologi</v>
          </cell>
          <cell r="G74">
            <v>23</v>
          </cell>
          <cell r="J74" t="str">
            <v>Gynekologi</v>
          </cell>
          <cell r="K74">
            <v>18</v>
          </cell>
        </row>
        <row r="75">
          <cell r="F75" t="str">
            <v>Gynekologi</v>
          </cell>
          <cell r="G75">
            <v>23</v>
          </cell>
          <cell r="J75" t="str">
            <v>Gynekologi</v>
          </cell>
          <cell r="K75">
            <v>18</v>
          </cell>
        </row>
        <row r="76">
          <cell r="F76" t="str">
            <v>Gynekologi</v>
          </cell>
          <cell r="G76">
            <v>23</v>
          </cell>
          <cell r="J76" t="str">
            <v>Gynekologi</v>
          </cell>
          <cell r="K76">
            <v>18</v>
          </cell>
        </row>
        <row r="77">
          <cell r="F77" t="str">
            <v>Gynekologi</v>
          </cell>
          <cell r="G77">
            <v>24</v>
          </cell>
          <cell r="J77" t="str">
            <v>Gynekologi</v>
          </cell>
          <cell r="K77">
            <v>18</v>
          </cell>
        </row>
        <row r="78">
          <cell r="F78" t="str">
            <v>Gynekologi</v>
          </cell>
          <cell r="G78">
            <v>24</v>
          </cell>
          <cell r="J78" t="str">
            <v>Gynekologi</v>
          </cell>
          <cell r="K78">
            <v>18</v>
          </cell>
        </row>
        <row r="79">
          <cell r="F79" t="str">
            <v>Gynekologi</v>
          </cell>
          <cell r="G79">
            <v>24</v>
          </cell>
          <cell r="J79" t="str">
            <v>Gynekologi</v>
          </cell>
          <cell r="K79">
            <v>18</v>
          </cell>
        </row>
        <row r="80">
          <cell r="F80" t="str">
            <v>Gynekologi</v>
          </cell>
          <cell r="G80">
            <v>24</v>
          </cell>
          <cell r="J80" t="str">
            <v>Gynekologi</v>
          </cell>
          <cell r="K80">
            <v>18</v>
          </cell>
        </row>
        <row r="81">
          <cell r="F81" t="str">
            <v>Gynekologi</v>
          </cell>
          <cell r="G81">
            <v>24</v>
          </cell>
          <cell r="J81" t="str">
            <v>Gynekologi</v>
          </cell>
          <cell r="K81">
            <v>19</v>
          </cell>
        </row>
        <row r="82">
          <cell r="F82" t="str">
            <v>Gynekologi</v>
          </cell>
          <cell r="G82">
            <v>24</v>
          </cell>
          <cell r="J82" t="str">
            <v>Gynekologi</v>
          </cell>
          <cell r="K82">
            <v>19</v>
          </cell>
        </row>
        <row r="83">
          <cell r="F83" t="str">
            <v>Gynekologi</v>
          </cell>
          <cell r="G83">
            <v>24</v>
          </cell>
          <cell r="J83" t="str">
            <v>Gynekologi</v>
          </cell>
          <cell r="K83">
            <v>19</v>
          </cell>
        </row>
        <row r="84">
          <cell r="F84" t="str">
            <v>Gynekologi</v>
          </cell>
          <cell r="G84">
            <v>25</v>
          </cell>
          <cell r="J84" t="str">
            <v>Gynekologi</v>
          </cell>
          <cell r="K84">
            <v>19</v>
          </cell>
        </row>
        <row r="85">
          <cell r="F85" t="str">
            <v>Gynekologi</v>
          </cell>
          <cell r="G85">
            <v>25</v>
          </cell>
          <cell r="J85" t="str">
            <v>Gynekologi</v>
          </cell>
          <cell r="K85">
            <v>20</v>
          </cell>
        </row>
        <row r="86">
          <cell r="F86" t="str">
            <v>Gynekologi</v>
          </cell>
          <cell r="G86">
            <v>25</v>
          </cell>
          <cell r="J86" t="str">
            <v>Gynekologi</v>
          </cell>
          <cell r="K86">
            <v>20</v>
          </cell>
        </row>
        <row r="87">
          <cell r="F87" t="str">
            <v>Gynekologi</v>
          </cell>
          <cell r="G87">
            <v>25</v>
          </cell>
          <cell r="J87" t="str">
            <v>Gynekologi</v>
          </cell>
          <cell r="K87">
            <v>20</v>
          </cell>
        </row>
        <row r="88">
          <cell r="F88" t="str">
            <v>Gynekologi</v>
          </cell>
          <cell r="G88">
            <v>25</v>
          </cell>
          <cell r="J88" t="str">
            <v>Gynekologi</v>
          </cell>
          <cell r="K88">
            <v>21</v>
          </cell>
        </row>
        <row r="89">
          <cell r="F89" t="str">
            <v>Gynekologi</v>
          </cell>
          <cell r="G89">
            <v>26</v>
          </cell>
          <cell r="J89" t="str">
            <v>Gynekologi</v>
          </cell>
          <cell r="K89">
            <v>21</v>
          </cell>
        </row>
        <row r="90">
          <cell r="F90" t="str">
            <v>Gynekologi</v>
          </cell>
          <cell r="G90">
            <v>26</v>
          </cell>
          <cell r="J90" t="str">
            <v>Gynekologi</v>
          </cell>
          <cell r="K90">
            <v>22</v>
          </cell>
        </row>
        <row r="91">
          <cell r="F91" t="str">
            <v>Gynekologi</v>
          </cell>
          <cell r="G91">
            <v>26</v>
          </cell>
          <cell r="J91" t="str">
            <v>Gynekologi</v>
          </cell>
          <cell r="K91">
            <v>23</v>
          </cell>
        </row>
        <row r="92">
          <cell r="F92" t="str">
            <v>Gynekologi</v>
          </cell>
          <cell r="G92">
            <v>26</v>
          </cell>
          <cell r="J92" t="str">
            <v>Gynekologi</v>
          </cell>
          <cell r="K92">
            <v>23</v>
          </cell>
        </row>
        <row r="93">
          <cell r="F93" t="str">
            <v>Gynekologi</v>
          </cell>
          <cell r="G93">
            <v>27</v>
          </cell>
          <cell r="J93" t="str">
            <v>Gynekologi</v>
          </cell>
          <cell r="K93">
            <v>23</v>
          </cell>
        </row>
        <row r="94">
          <cell r="F94" t="str">
            <v>Gynekologi</v>
          </cell>
          <cell r="G94">
            <v>27</v>
          </cell>
          <cell r="J94" t="str">
            <v>Gynekologi</v>
          </cell>
          <cell r="K94">
            <v>25</v>
          </cell>
        </row>
        <row r="95">
          <cell r="F95" t="str">
            <v>Gynekologi</v>
          </cell>
          <cell r="G95">
            <v>27</v>
          </cell>
          <cell r="J95" t="str">
            <v>Gynekologi</v>
          </cell>
          <cell r="K95">
            <v>25</v>
          </cell>
        </row>
        <row r="96">
          <cell r="F96" t="str">
            <v>Gynekologi</v>
          </cell>
          <cell r="G96">
            <v>27</v>
          </cell>
          <cell r="J96" t="str">
            <v>Gynekologi</v>
          </cell>
          <cell r="K96">
            <v>26</v>
          </cell>
        </row>
        <row r="97">
          <cell r="F97" t="str">
            <v>Gynekologi</v>
          </cell>
          <cell r="G97">
            <v>28</v>
          </cell>
          <cell r="J97" t="str">
            <v>Gastrokirurgi</v>
          </cell>
          <cell r="K97">
            <v>26</v>
          </cell>
        </row>
        <row r="98">
          <cell r="F98" t="str">
            <v>Gynekologi</v>
          </cell>
          <cell r="G98">
            <v>28</v>
          </cell>
          <cell r="J98" t="str">
            <v>Gynekologi</v>
          </cell>
          <cell r="K98">
            <v>26</v>
          </cell>
        </row>
        <row r="99">
          <cell r="F99" t="str">
            <v>Gastrokirurgi</v>
          </cell>
          <cell r="G99">
            <v>28</v>
          </cell>
          <cell r="J99" t="str">
            <v>Gynekologi</v>
          </cell>
          <cell r="K99">
            <v>27</v>
          </cell>
        </row>
        <row r="100">
          <cell r="F100" t="str">
            <v>Gynekologi</v>
          </cell>
          <cell r="G100">
            <v>29</v>
          </cell>
          <cell r="J100" t="str">
            <v>Gynekologi</v>
          </cell>
          <cell r="K100">
            <v>27</v>
          </cell>
        </row>
        <row r="101">
          <cell r="F101" t="str">
            <v>Gynekologi</v>
          </cell>
          <cell r="G101">
            <v>29</v>
          </cell>
          <cell r="J101" t="str">
            <v>Gynekologi</v>
          </cell>
          <cell r="K101">
            <v>28</v>
          </cell>
        </row>
        <row r="102">
          <cell r="F102" t="str">
            <v>Gynekologi</v>
          </cell>
          <cell r="G102">
            <v>29</v>
          </cell>
          <cell r="J102" t="str">
            <v>Gynekologi</v>
          </cell>
          <cell r="K102">
            <v>29</v>
          </cell>
        </row>
        <row r="103">
          <cell r="F103" t="str">
            <v>Gynekologi</v>
          </cell>
          <cell r="G103">
            <v>29</v>
          </cell>
          <cell r="J103" t="str">
            <v>Gastrokirurgi</v>
          </cell>
          <cell r="K103">
            <v>30</v>
          </cell>
        </row>
        <row r="104">
          <cell r="F104" t="str">
            <v>Gynekologi</v>
          </cell>
          <cell r="G104">
            <v>29</v>
          </cell>
          <cell r="J104" t="str">
            <v>Gynekologi</v>
          </cell>
          <cell r="K104">
            <v>30</v>
          </cell>
        </row>
        <row r="105">
          <cell r="F105" t="str">
            <v>Gynekologi</v>
          </cell>
          <cell r="G105">
            <v>29</v>
          </cell>
          <cell r="J105" t="str">
            <v>Gynekologi</v>
          </cell>
          <cell r="K105">
            <v>31</v>
          </cell>
        </row>
        <row r="106">
          <cell r="F106" t="str">
            <v>Gynekologi</v>
          </cell>
          <cell r="G106">
            <v>29</v>
          </cell>
          <cell r="J106" t="str">
            <v>Gynekologi</v>
          </cell>
          <cell r="K106">
            <v>31</v>
          </cell>
        </row>
        <row r="107">
          <cell r="F107" t="str">
            <v>Gynekologi</v>
          </cell>
          <cell r="G107">
            <v>29</v>
          </cell>
          <cell r="J107" t="str">
            <v>Gynekologi</v>
          </cell>
          <cell r="K107">
            <v>31</v>
          </cell>
        </row>
        <row r="108">
          <cell r="F108" t="str">
            <v>Gynekologi</v>
          </cell>
          <cell r="G108">
            <v>29</v>
          </cell>
          <cell r="J108" t="str">
            <v>Gynekologi</v>
          </cell>
          <cell r="K108">
            <v>31</v>
          </cell>
        </row>
        <row r="109">
          <cell r="F109" t="str">
            <v>Gynekologi</v>
          </cell>
          <cell r="G109">
            <v>29</v>
          </cell>
          <cell r="J109" t="str">
            <v>Gynekologi</v>
          </cell>
          <cell r="K109">
            <v>31</v>
          </cell>
        </row>
        <row r="110">
          <cell r="F110" t="str">
            <v>Gynekologi</v>
          </cell>
          <cell r="G110">
            <v>31</v>
          </cell>
          <cell r="J110" t="str">
            <v>Gynekologi</v>
          </cell>
          <cell r="K110">
            <v>32</v>
          </cell>
        </row>
        <row r="111">
          <cell r="F111" t="str">
            <v>Gynekologi</v>
          </cell>
          <cell r="G111">
            <v>31</v>
          </cell>
          <cell r="J111" t="str">
            <v>Gynekologi</v>
          </cell>
          <cell r="K111">
            <v>32</v>
          </cell>
        </row>
        <row r="112">
          <cell r="F112" t="str">
            <v>Gynekologi</v>
          </cell>
          <cell r="G112">
            <v>32</v>
          </cell>
          <cell r="J112" t="str">
            <v>Gynekologi</v>
          </cell>
          <cell r="K112">
            <v>32</v>
          </cell>
        </row>
        <row r="113">
          <cell r="F113" t="str">
            <v>Gynekologi</v>
          </cell>
          <cell r="G113">
            <v>32</v>
          </cell>
          <cell r="J113" t="str">
            <v>Gynekologi</v>
          </cell>
          <cell r="K113">
            <v>32</v>
          </cell>
        </row>
        <row r="114">
          <cell r="F114" t="str">
            <v>Gynekologi</v>
          </cell>
          <cell r="G114">
            <v>32</v>
          </cell>
          <cell r="J114" t="str">
            <v>Gynekologi</v>
          </cell>
          <cell r="K114">
            <v>33</v>
          </cell>
        </row>
        <row r="115">
          <cell r="F115" t="str">
            <v>Gynekologi</v>
          </cell>
          <cell r="G115">
            <v>32</v>
          </cell>
          <cell r="J115" t="str">
            <v>Gynekologi</v>
          </cell>
          <cell r="K115">
            <v>33</v>
          </cell>
        </row>
        <row r="116">
          <cell r="F116" t="str">
            <v>Gynekologi</v>
          </cell>
          <cell r="G116">
            <v>32</v>
          </cell>
          <cell r="J116" t="str">
            <v>Gynekologi</v>
          </cell>
          <cell r="K116">
            <v>33</v>
          </cell>
        </row>
        <row r="117">
          <cell r="F117" t="str">
            <v>Gynekologi</v>
          </cell>
          <cell r="G117">
            <v>32</v>
          </cell>
          <cell r="J117" t="str">
            <v>Gynekologi</v>
          </cell>
          <cell r="K117">
            <v>34</v>
          </cell>
        </row>
        <row r="118">
          <cell r="F118" t="str">
            <v>Gynekologi</v>
          </cell>
          <cell r="G118">
            <v>32</v>
          </cell>
          <cell r="J118" t="str">
            <v>Gynekologi</v>
          </cell>
          <cell r="K118">
            <v>34</v>
          </cell>
        </row>
        <row r="119">
          <cell r="F119" t="str">
            <v>Gynekologi</v>
          </cell>
          <cell r="G119">
            <v>32</v>
          </cell>
          <cell r="J119" t="str">
            <v>Gynekologi</v>
          </cell>
          <cell r="K119">
            <v>34</v>
          </cell>
        </row>
        <row r="120">
          <cell r="F120" t="str">
            <v>Gynekologi</v>
          </cell>
          <cell r="G120">
            <v>32</v>
          </cell>
          <cell r="J120" t="str">
            <v>Gynekologi</v>
          </cell>
          <cell r="K120">
            <v>35</v>
          </cell>
        </row>
        <row r="121">
          <cell r="F121" t="str">
            <v>Gynekologi</v>
          </cell>
          <cell r="G121">
            <v>33</v>
          </cell>
          <cell r="J121" t="str">
            <v>Gastrokirurgi</v>
          </cell>
          <cell r="K121">
            <v>35</v>
          </cell>
        </row>
        <row r="122">
          <cell r="F122" t="str">
            <v>Gynekologi</v>
          </cell>
          <cell r="G122">
            <v>33</v>
          </cell>
          <cell r="J122" t="str">
            <v>Gynekologi</v>
          </cell>
          <cell r="K122">
            <v>35</v>
          </cell>
        </row>
        <row r="123">
          <cell r="F123" t="str">
            <v>Gynekologi</v>
          </cell>
          <cell r="G123">
            <v>33</v>
          </cell>
          <cell r="J123" t="str">
            <v>Gynekologi</v>
          </cell>
          <cell r="K123">
            <v>35</v>
          </cell>
        </row>
        <row r="124">
          <cell r="F124" t="str">
            <v>Gynekologi</v>
          </cell>
          <cell r="G124">
            <v>34</v>
          </cell>
          <cell r="J124" t="str">
            <v>Gynekologi</v>
          </cell>
          <cell r="K124">
            <v>35</v>
          </cell>
        </row>
        <row r="125">
          <cell r="F125" t="str">
            <v>Gynekologi</v>
          </cell>
          <cell r="G125">
            <v>34</v>
          </cell>
          <cell r="J125" t="str">
            <v>Gynekologi</v>
          </cell>
          <cell r="K125">
            <v>35</v>
          </cell>
        </row>
        <row r="126">
          <cell r="F126" t="str">
            <v>Gynekologi</v>
          </cell>
          <cell r="G126">
            <v>34</v>
          </cell>
          <cell r="J126" t="str">
            <v>Gynekologi</v>
          </cell>
          <cell r="K126">
            <v>36</v>
          </cell>
        </row>
        <row r="127">
          <cell r="F127" t="str">
            <v>Gynekologi</v>
          </cell>
          <cell r="G127">
            <v>34</v>
          </cell>
          <cell r="J127" t="str">
            <v>Gynekologi</v>
          </cell>
          <cell r="K127">
            <v>37</v>
          </cell>
        </row>
        <row r="128">
          <cell r="F128" t="str">
            <v>Gynekologi</v>
          </cell>
          <cell r="G128">
            <v>35</v>
          </cell>
          <cell r="J128" t="str">
            <v>Gynekologi</v>
          </cell>
          <cell r="K128">
            <v>37</v>
          </cell>
        </row>
        <row r="129">
          <cell r="F129" t="str">
            <v>Gynekologi</v>
          </cell>
          <cell r="G129">
            <v>35</v>
          </cell>
          <cell r="J129" t="str">
            <v>Gynekologi</v>
          </cell>
          <cell r="K129">
            <v>37</v>
          </cell>
        </row>
        <row r="130">
          <cell r="F130" t="str">
            <v>Gynekologi</v>
          </cell>
          <cell r="G130">
            <v>35</v>
          </cell>
          <cell r="J130" t="str">
            <v>Gynekologi</v>
          </cell>
          <cell r="K130">
            <v>38</v>
          </cell>
        </row>
        <row r="131">
          <cell r="F131" t="str">
            <v>Gynekologi</v>
          </cell>
          <cell r="G131">
            <v>35</v>
          </cell>
          <cell r="J131" t="str">
            <v>Gynekologi</v>
          </cell>
          <cell r="K131">
            <v>39</v>
          </cell>
        </row>
        <row r="132">
          <cell r="F132" t="str">
            <v>Gynekologi</v>
          </cell>
          <cell r="G132">
            <v>36</v>
          </cell>
          <cell r="J132" t="str">
            <v>Gynekologi</v>
          </cell>
          <cell r="K132">
            <v>40</v>
          </cell>
        </row>
        <row r="133">
          <cell r="F133" t="str">
            <v>Gynekologi</v>
          </cell>
          <cell r="G133">
            <v>36</v>
          </cell>
          <cell r="J133" t="str">
            <v>Gynekologi</v>
          </cell>
          <cell r="K133">
            <v>41</v>
          </cell>
        </row>
        <row r="134">
          <cell r="F134" t="str">
            <v>Gynekologi</v>
          </cell>
          <cell r="G134">
            <v>36</v>
          </cell>
          <cell r="J134" t="str">
            <v>Gynekologi</v>
          </cell>
          <cell r="K134">
            <v>42</v>
          </cell>
        </row>
        <row r="135">
          <cell r="F135" t="str">
            <v>Gastrokirurgi</v>
          </cell>
          <cell r="G135">
            <v>36</v>
          </cell>
          <cell r="J135" t="str">
            <v>Gynekologi</v>
          </cell>
          <cell r="K135">
            <v>42</v>
          </cell>
        </row>
        <row r="136">
          <cell r="F136" t="str">
            <v>Ortopedi</v>
          </cell>
          <cell r="G136">
            <v>36</v>
          </cell>
          <cell r="J136" t="str">
            <v>Gynekologi</v>
          </cell>
          <cell r="K136">
            <v>42</v>
          </cell>
        </row>
        <row r="137">
          <cell r="F137" t="str">
            <v>Gynekologi</v>
          </cell>
          <cell r="G137">
            <v>37</v>
          </cell>
          <cell r="J137" t="str">
            <v>Gynekologi</v>
          </cell>
          <cell r="K137">
            <v>44</v>
          </cell>
        </row>
        <row r="138">
          <cell r="F138" t="str">
            <v>Gynekologi</v>
          </cell>
          <cell r="G138">
            <v>38</v>
          </cell>
          <cell r="J138" t="str">
            <v>Gynekologi</v>
          </cell>
          <cell r="K138">
            <v>44</v>
          </cell>
        </row>
        <row r="139">
          <cell r="F139" t="str">
            <v>Gynekologi</v>
          </cell>
          <cell r="G139">
            <v>38</v>
          </cell>
          <cell r="J139" t="str">
            <v>Gynekologi</v>
          </cell>
          <cell r="K139">
            <v>45</v>
          </cell>
        </row>
        <row r="140">
          <cell r="F140" t="str">
            <v>Gynekologi</v>
          </cell>
          <cell r="G140">
            <v>39</v>
          </cell>
          <cell r="J140" t="str">
            <v>Gynekologi</v>
          </cell>
          <cell r="K140">
            <v>46</v>
          </cell>
        </row>
        <row r="141">
          <cell r="F141" t="str">
            <v>Gynekologi</v>
          </cell>
          <cell r="G141">
            <v>39</v>
          </cell>
          <cell r="J141" t="str">
            <v>Gynekologi</v>
          </cell>
          <cell r="K141">
            <v>48</v>
          </cell>
        </row>
        <row r="142">
          <cell r="F142" t="str">
            <v>Gynekologi</v>
          </cell>
          <cell r="G142">
            <v>39</v>
          </cell>
          <cell r="J142" t="str">
            <v>Gynekologi</v>
          </cell>
          <cell r="K142">
            <v>49</v>
          </cell>
        </row>
        <row r="143">
          <cell r="F143" t="str">
            <v>Gynekologi</v>
          </cell>
          <cell r="G143">
            <v>40</v>
          </cell>
          <cell r="J143" t="str">
            <v>Gynekologi</v>
          </cell>
          <cell r="K143">
            <v>49</v>
          </cell>
        </row>
        <row r="144">
          <cell r="F144" t="str">
            <v>Gastrokirurgi</v>
          </cell>
          <cell r="G144">
            <v>40</v>
          </cell>
          <cell r="J144" t="str">
            <v>Gynekologi</v>
          </cell>
          <cell r="K144">
            <v>49</v>
          </cell>
        </row>
        <row r="145">
          <cell r="F145" t="str">
            <v>Gynekologi</v>
          </cell>
          <cell r="G145">
            <v>40</v>
          </cell>
          <cell r="J145" t="str">
            <v>Gynekologi</v>
          </cell>
          <cell r="K145">
            <v>50</v>
          </cell>
        </row>
        <row r="146">
          <cell r="F146" t="str">
            <v>Gynekologi</v>
          </cell>
          <cell r="G146">
            <v>41</v>
          </cell>
          <cell r="J146" t="str">
            <v>Gastrokirurgi</v>
          </cell>
          <cell r="K146">
            <v>50</v>
          </cell>
        </row>
        <row r="147">
          <cell r="F147" t="str">
            <v>Gynekologi</v>
          </cell>
          <cell r="G147">
            <v>43</v>
          </cell>
          <cell r="J147" t="str">
            <v>Gastrokirurgi</v>
          </cell>
          <cell r="K147">
            <v>50</v>
          </cell>
        </row>
        <row r="148">
          <cell r="F148" t="str">
            <v>Gynekologi</v>
          </cell>
          <cell r="G148">
            <v>43</v>
          </cell>
          <cell r="J148" t="str">
            <v>Gynekologi</v>
          </cell>
          <cell r="K148">
            <v>50</v>
          </cell>
        </row>
        <row r="149">
          <cell r="F149" t="str">
            <v>Gynekologi</v>
          </cell>
          <cell r="G149">
            <v>44</v>
          </cell>
          <cell r="J149" t="str">
            <v>Gynekologi</v>
          </cell>
          <cell r="K149">
            <v>50</v>
          </cell>
        </row>
        <row r="150">
          <cell r="F150" t="str">
            <v>Gynekologi</v>
          </cell>
          <cell r="G150">
            <v>45</v>
          </cell>
          <cell r="J150" t="str">
            <v>Gynekologi</v>
          </cell>
          <cell r="K150">
            <v>51</v>
          </cell>
        </row>
        <row r="151">
          <cell r="F151" t="str">
            <v>Gynekologi</v>
          </cell>
          <cell r="G151">
            <v>45</v>
          </cell>
          <cell r="J151" t="str">
            <v>Gynekologi</v>
          </cell>
          <cell r="K151">
            <v>52</v>
          </cell>
        </row>
        <row r="152">
          <cell r="F152" t="str">
            <v>Gynekologi</v>
          </cell>
          <cell r="G152">
            <v>45</v>
          </cell>
          <cell r="J152" t="str">
            <v>Gynekologi</v>
          </cell>
          <cell r="K152">
            <v>53</v>
          </cell>
        </row>
        <row r="153">
          <cell r="F153" t="str">
            <v>Gastrokirurgi</v>
          </cell>
          <cell r="G153">
            <v>45</v>
          </cell>
          <cell r="J153" t="str">
            <v>Gynekologi</v>
          </cell>
          <cell r="K153">
            <v>54</v>
          </cell>
        </row>
        <row r="154">
          <cell r="F154" t="str">
            <v>Gynekologi</v>
          </cell>
          <cell r="G154">
            <v>46</v>
          </cell>
          <cell r="J154" t="str">
            <v>Gynekologi</v>
          </cell>
          <cell r="K154">
            <v>55</v>
          </cell>
        </row>
        <row r="155">
          <cell r="F155" t="str">
            <v>Gynekologi</v>
          </cell>
          <cell r="G155">
            <v>50</v>
          </cell>
          <cell r="J155" t="str">
            <v>Gynekologi</v>
          </cell>
          <cell r="K155">
            <v>56</v>
          </cell>
        </row>
        <row r="156">
          <cell r="F156" t="str">
            <v>Gastrokirurgi</v>
          </cell>
          <cell r="G156">
            <v>50</v>
          </cell>
          <cell r="J156" t="str">
            <v>Gynekologi</v>
          </cell>
          <cell r="K156">
            <v>56</v>
          </cell>
        </row>
        <row r="157">
          <cell r="F157" t="str">
            <v>Gastrokirurgi</v>
          </cell>
          <cell r="G157">
            <v>51</v>
          </cell>
          <cell r="J157" t="str">
            <v>Gynekologi</v>
          </cell>
          <cell r="K157">
            <v>56</v>
          </cell>
        </row>
        <row r="158">
          <cell r="F158" t="str">
            <v>Gastrokirurgi</v>
          </cell>
          <cell r="G158">
            <v>52</v>
          </cell>
          <cell r="J158" t="str">
            <v>Gynekologi</v>
          </cell>
          <cell r="K158">
            <v>57</v>
          </cell>
        </row>
        <row r="159">
          <cell r="F159" t="str">
            <v>Gynekologi</v>
          </cell>
          <cell r="G159">
            <v>52</v>
          </cell>
          <cell r="J159" t="str">
            <v>Gynekologi</v>
          </cell>
          <cell r="K159">
            <v>57</v>
          </cell>
        </row>
        <row r="160">
          <cell r="F160" t="str">
            <v>Gynekologi</v>
          </cell>
          <cell r="G160">
            <v>52</v>
          </cell>
          <cell r="J160" t="str">
            <v>Gynekologi</v>
          </cell>
          <cell r="K160">
            <v>57</v>
          </cell>
        </row>
        <row r="161">
          <cell r="F161" t="str">
            <v>Gynekologi</v>
          </cell>
          <cell r="G161">
            <v>52</v>
          </cell>
          <cell r="J161" t="str">
            <v>Gynekologi</v>
          </cell>
          <cell r="K161">
            <v>58</v>
          </cell>
        </row>
        <row r="162">
          <cell r="F162" t="str">
            <v>Gynekologi</v>
          </cell>
          <cell r="G162">
            <v>52</v>
          </cell>
          <cell r="J162" t="str">
            <v>Gynekologi</v>
          </cell>
          <cell r="K162">
            <v>60</v>
          </cell>
        </row>
        <row r="163">
          <cell r="F163" t="str">
            <v>Gynekologi</v>
          </cell>
          <cell r="G163">
            <v>53</v>
          </cell>
          <cell r="J163" t="str">
            <v>Gynekologi</v>
          </cell>
          <cell r="K163">
            <v>60</v>
          </cell>
        </row>
        <row r="164">
          <cell r="F164" t="str">
            <v>Gynekologi</v>
          </cell>
          <cell r="G164">
            <v>54</v>
          </cell>
          <cell r="J164" t="str">
            <v>Gynekologi</v>
          </cell>
          <cell r="K164">
            <v>60</v>
          </cell>
        </row>
        <row r="165">
          <cell r="F165" t="str">
            <v>Gynekologi</v>
          </cell>
          <cell r="G165">
            <v>56</v>
          </cell>
          <cell r="J165" t="str">
            <v>Gastrokirurgi</v>
          </cell>
          <cell r="K165">
            <v>61</v>
          </cell>
        </row>
        <row r="166">
          <cell r="F166" t="str">
            <v>Gynekologi</v>
          </cell>
          <cell r="G166">
            <v>58</v>
          </cell>
          <cell r="J166" t="str">
            <v>Gynekologi</v>
          </cell>
          <cell r="K166">
            <v>61</v>
          </cell>
        </row>
        <row r="167">
          <cell r="F167" t="str">
            <v>Gynekologi</v>
          </cell>
          <cell r="G167">
            <v>58</v>
          </cell>
          <cell r="J167" t="str">
            <v>Gastrokirurgi</v>
          </cell>
          <cell r="K167">
            <v>61</v>
          </cell>
        </row>
        <row r="168">
          <cell r="F168" t="str">
            <v>Gynekologi</v>
          </cell>
          <cell r="G168">
            <v>59</v>
          </cell>
          <cell r="J168" t="str">
            <v>Gynekologi</v>
          </cell>
          <cell r="K168">
            <v>61</v>
          </cell>
        </row>
        <row r="169">
          <cell r="F169" t="str">
            <v>Gastrokirurgi</v>
          </cell>
          <cell r="G169">
            <v>59</v>
          </cell>
          <cell r="J169" t="str">
            <v>Gynekologi</v>
          </cell>
          <cell r="K169">
            <v>61</v>
          </cell>
        </row>
        <row r="170">
          <cell r="F170" t="str">
            <v>Gynekologi</v>
          </cell>
          <cell r="G170">
            <v>61</v>
          </cell>
          <cell r="J170" t="str">
            <v>Gynekologi</v>
          </cell>
          <cell r="K170">
            <v>62</v>
          </cell>
        </row>
        <row r="171">
          <cell r="F171" t="str">
            <v>Gynekologi</v>
          </cell>
          <cell r="G171">
            <v>63</v>
          </cell>
          <cell r="J171" t="str">
            <v>Gynekologi</v>
          </cell>
          <cell r="K171">
            <v>62</v>
          </cell>
        </row>
        <row r="172">
          <cell r="F172" t="str">
            <v>Gastrokirurgi</v>
          </cell>
          <cell r="G172">
            <v>63</v>
          </cell>
          <cell r="J172" t="str">
            <v>Gastrokirurgi</v>
          </cell>
          <cell r="K172">
            <v>63</v>
          </cell>
        </row>
        <row r="173">
          <cell r="F173" t="str">
            <v>Gynekologi</v>
          </cell>
          <cell r="G173">
            <v>64</v>
          </cell>
          <cell r="J173" t="str">
            <v>Gynekologi</v>
          </cell>
          <cell r="K173">
            <v>64</v>
          </cell>
        </row>
        <row r="174">
          <cell r="F174" t="str">
            <v>Gynekologi</v>
          </cell>
          <cell r="G174">
            <v>66</v>
          </cell>
          <cell r="J174" t="str">
            <v>Gynekologi</v>
          </cell>
          <cell r="K174">
            <v>64</v>
          </cell>
        </row>
        <row r="175">
          <cell r="F175" t="str">
            <v>Gastrokirurgi</v>
          </cell>
          <cell r="G175">
            <v>66</v>
          </cell>
          <cell r="J175" t="str">
            <v>Gynekologi</v>
          </cell>
          <cell r="K175">
            <v>64</v>
          </cell>
        </row>
        <row r="176">
          <cell r="F176" t="str">
            <v>Gastrokirurgi</v>
          </cell>
          <cell r="G176">
            <v>67</v>
          </cell>
          <cell r="J176" t="str">
            <v>Gastrokirurgi</v>
          </cell>
          <cell r="K176">
            <v>65</v>
          </cell>
        </row>
        <row r="177">
          <cell r="F177" t="str">
            <v>Gastrokirurgi</v>
          </cell>
          <cell r="G177">
            <v>69</v>
          </cell>
          <cell r="J177" t="str">
            <v>Gynekologi</v>
          </cell>
          <cell r="K177">
            <v>67</v>
          </cell>
        </row>
        <row r="178">
          <cell r="F178" t="str">
            <v>Gynekologi</v>
          </cell>
          <cell r="G178">
            <v>69</v>
          </cell>
          <cell r="J178" t="str">
            <v>Gastrokirurgi</v>
          </cell>
          <cell r="K178">
            <v>67</v>
          </cell>
        </row>
        <row r="179">
          <cell r="F179" t="str">
            <v>Gastrokirurgi</v>
          </cell>
          <cell r="G179">
            <v>69</v>
          </cell>
          <cell r="J179" t="str">
            <v>Gastrokirurgi</v>
          </cell>
          <cell r="K179">
            <v>67</v>
          </cell>
        </row>
        <row r="180">
          <cell r="F180" t="str">
            <v>Gynekologi</v>
          </cell>
          <cell r="G180">
            <v>70</v>
          </cell>
          <cell r="J180" t="str">
            <v>Gynekologi</v>
          </cell>
          <cell r="K180">
            <v>68</v>
          </cell>
        </row>
        <row r="181">
          <cell r="F181" t="str">
            <v>Gastrokirurgi</v>
          </cell>
          <cell r="G181">
            <v>70</v>
          </cell>
          <cell r="J181" t="str">
            <v>Gynekologi</v>
          </cell>
          <cell r="K181">
            <v>69</v>
          </cell>
        </row>
        <row r="182">
          <cell r="F182" t="str">
            <v>Gynekologi</v>
          </cell>
          <cell r="G182">
            <v>70</v>
          </cell>
          <cell r="J182" t="str">
            <v>Gastrokirurgi</v>
          </cell>
          <cell r="K182">
            <v>69</v>
          </cell>
        </row>
        <row r="183">
          <cell r="F183" t="str">
            <v>Gastrokirurgi</v>
          </cell>
          <cell r="G183">
            <v>71</v>
          </cell>
          <cell r="J183" t="str">
            <v>Ortopedi</v>
          </cell>
          <cell r="K183">
            <v>70</v>
          </cell>
        </row>
        <row r="184">
          <cell r="F184" t="str">
            <v>Gastrokirurgi</v>
          </cell>
          <cell r="G184">
            <v>71</v>
          </cell>
          <cell r="J184" t="str">
            <v>Gynekologi</v>
          </cell>
          <cell r="K184">
            <v>70</v>
          </cell>
        </row>
        <row r="185">
          <cell r="F185" t="str">
            <v>Gastrokirurgi</v>
          </cell>
          <cell r="G185">
            <v>72</v>
          </cell>
          <cell r="J185" t="str">
            <v>Gastrokirurgi</v>
          </cell>
          <cell r="K185">
            <v>71</v>
          </cell>
        </row>
        <row r="186">
          <cell r="F186" t="str">
            <v>Gastrokirurgi</v>
          </cell>
          <cell r="G186">
            <v>73</v>
          </cell>
          <cell r="J186" t="str">
            <v>Gynekologi</v>
          </cell>
          <cell r="K186">
            <v>71</v>
          </cell>
        </row>
        <row r="187">
          <cell r="F187" t="str">
            <v>Gastrokirurgi</v>
          </cell>
          <cell r="G187">
            <v>73</v>
          </cell>
          <cell r="J187" t="str">
            <v>Gynekologi</v>
          </cell>
          <cell r="K187">
            <v>72</v>
          </cell>
        </row>
        <row r="188">
          <cell r="F188" t="str">
            <v>Gastrokirurgi</v>
          </cell>
          <cell r="G188">
            <v>74</v>
          </cell>
          <cell r="J188" t="str">
            <v>Gynekologi</v>
          </cell>
          <cell r="K188">
            <v>73</v>
          </cell>
        </row>
        <row r="189">
          <cell r="F189" t="str">
            <v>Gynekologi</v>
          </cell>
          <cell r="G189">
            <v>75</v>
          </cell>
          <cell r="J189" t="str">
            <v>Ortopedi</v>
          </cell>
          <cell r="K189">
            <v>74</v>
          </cell>
        </row>
        <row r="190">
          <cell r="F190" t="str">
            <v>Gastrokirurgi</v>
          </cell>
          <cell r="G190">
            <v>75</v>
          </cell>
          <cell r="J190" t="str">
            <v>Gastrokirurgi</v>
          </cell>
          <cell r="K190">
            <v>74</v>
          </cell>
        </row>
        <row r="191">
          <cell r="F191" t="str">
            <v>Gastrokirurgi</v>
          </cell>
          <cell r="G191">
            <v>75</v>
          </cell>
          <cell r="J191" t="str">
            <v>Gynekologi</v>
          </cell>
          <cell r="K191">
            <v>74</v>
          </cell>
        </row>
        <row r="192">
          <cell r="F192" t="str">
            <v>Gastrokirurgi</v>
          </cell>
          <cell r="G192">
            <v>76</v>
          </cell>
          <cell r="J192" t="str">
            <v>Gastrokirurgi</v>
          </cell>
          <cell r="K192">
            <v>75</v>
          </cell>
        </row>
        <row r="193">
          <cell r="F193" t="str">
            <v>Gastrokirurgi</v>
          </cell>
          <cell r="G193">
            <v>76</v>
          </cell>
          <cell r="J193" t="str">
            <v>Gynekologi</v>
          </cell>
          <cell r="K193">
            <v>76</v>
          </cell>
        </row>
        <row r="194">
          <cell r="F194" t="str">
            <v>Gastrokirurgi</v>
          </cell>
          <cell r="G194">
            <v>79</v>
          </cell>
          <cell r="J194" t="str">
            <v>Gastrokirurgi</v>
          </cell>
          <cell r="K194">
            <v>79</v>
          </cell>
        </row>
        <row r="195">
          <cell r="F195" t="str">
            <v>Gastrokirurgi</v>
          </cell>
          <cell r="G195">
            <v>81</v>
          </cell>
          <cell r="J195" t="str">
            <v>Gynekologi</v>
          </cell>
          <cell r="K195">
            <v>79</v>
          </cell>
        </row>
        <row r="196">
          <cell r="F196" t="str">
            <v>Gastrokirurgi</v>
          </cell>
          <cell r="G196">
            <v>82</v>
          </cell>
          <cell r="J196" t="str">
            <v>Gynekologi</v>
          </cell>
          <cell r="K196">
            <v>79</v>
          </cell>
        </row>
        <row r="197">
          <cell r="F197" t="str">
            <v>Gynekologi</v>
          </cell>
          <cell r="G197">
            <v>82</v>
          </cell>
          <cell r="J197" t="str">
            <v>Gastrokirurgi</v>
          </cell>
          <cell r="K197">
            <v>80</v>
          </cell>
        </row>
        <row r="198">
          <cell r="F198" t="str">
            <v>Gastrokirurgi</v>
          </cell>
          <cell r="G198">
            <v>83</v>
          </cell>
          <cell r="J198" t="str">
            <v>Ortopedi</v>
          </cell>
          <cell r="K198">
            <v>81</v>
          </cell>
        </row>
        <row r="199">
          <cell r="F199" t="str">
            <v>Gastrokirurgi</v>
          </cell>
          <cell r="G199">
            <v>83</v>
          </cell>
          <cell r="J199" t="str">
            <v>Gastrokirurgi</v>
          </cell>
          <cell r="K199">
            <v>81</v>
          </cell>
        </row>
        <row r="200">
          <cell r="F200" t="str">
            <v>Gastrokirurgi</v>
          </cell>
          <cell r="G200">
            <v>83</v>
          </cell>
          <cell r="J200" t="str">
            <v>Gynekologi</v>
          </cell>
          <cell r="K200">
            <v>82</v>
          </cell>
        </row>
        <row r="201">
          <cell r="F201" t="str">
            <v>Gastrokirurgi</v>
          </cell>
          <cell r="G201">
            <v>84</v>
          </cell>
          <cell r="J201" t="str">
            <v>Gastrokirurgi</v>
          </cell>
          <cell r="K201">
            <v>85</v>
          </cell>
        </row>
        <row r="202">
          <cell r="F202" t="str">
            <v>Gastrokirurgi</v>
          </cell>
          <cell r="G202">
            <v>85</v>
          </cell>
          <cell r="J202" t="str">
            <v>Gastrokirurgi</v>
          </cell>
          <cell r="K202">
            <v>85</v>
          </cell>
        </row>
        <row r="203">
          <cell r="F203" t="str">
            <v>Gastrokirurgi</v>
          </cell>
          <cell r="G203">
            <v>85</v>
          </cell>
          <cell r="J203" t="str">
            <v>Gynekologi</v>
          </cell>
          <cell r="K203">
            <v>86</v>
          </cell>
        </row>
        <row r="204">
          <cell r="F204" t="str">
            <v>Gastrokirurgi</v>
          </cell>
          <cell r="G204">
            <v>85</v>
          </cell>
          <cell r="J204" t="str">
            <v>Gynekologi</v>
          </cell>
          <cell r="K204">
            <v>86</v>
          </cell>
        </row>
        <row r="205">
          <cell r="F205" t="str">
            <v>Gynekologi</v>
          </cell>
          <cell r="G205">
            <v>86</v>
          </cell>
          <cell r="J205" t="str">
            <v>Gastrokirurgi</v>
          </cell>
          <cell r="K205">
            <v>86</v>
          </cell>
        </row>
        <row r="206">
          <cell r="F206" t="str">
            <v>Gastrokirurgi</v>
          </cell>
          <cell r="G206">
            <v>87</v>
          </cell>
          <cell r="J206" t="str">
            <v>Gastrokirurgi</v>
          </cell>
          <cell r="K206">
            <v>87</v>
          </cell>
        </row>
        <row r="207">
          <cell r="F207" t="str">
            <v>Gynekologi</v>
          </cell>
          <cell r="G207">
            <v>87</v>
          </cell>
          <cell r="J207" t="str">
            <v>Gastrokirurgi</v>
          </cell>
          <cell r="K207">
            <v>87</v>
          </cell>
        </row>
        <row r="208">
          <cell r="F208" t="str">
            <v>Gynekologi</v>
          </cell>
          <cell r="G208">
            <v>88</v>
          </cell>
          <cell r="J208" t="str">
            <v>Gynekologi</v>
          </cell>
          <cell r="K208">
            <v>87</v>
          </cell>
        </row>
        <row r="209">
          <cell r="F209" t="str">
            <v>Gastrokirurgi</v>
          </cell>
          <cell r="G209">
            <v>88</v>
          </cell>
          <cell r="J209" t="str">
            <v>Gastrokirurgi</v>
          </cell>
          <cell r="K209">
            <v>87</v>
          </cell>
        </row>
        <row r="210">
          <cell r="F210" t="str">
            <v>Gastrokirurgi</v>
          </cell>
          <cell r="G210">
            <v>88</v>
          </cell>
          <cell r="J210" t="str">
            <v>Gynekologi</v>
          </cell>
          <cell r="K210">
            <v>88</v>
          </cell>
        </row>
        <row r="211">
          <cell r="F211" t="str">
            <v>Gynekologi</v>
          </cell>
          <cell r="G211">
            <v>88</v>
          </cell>
          <cell r="J211" t="str">
            <v>Gynekologi</v>
          </cell>
          <cell r="K211">
            <v>89</v>
          </cell>
        </row>
        <row r="212">
          <cell r="F212" t="str">
            <v>Ortopedi</v>
          </cell>
          <cell r="G212">
            <v>89</v>
          </cell>
          <cell r="J212" t="str">
            <v>Gastrokirurgi</v>
          </cell>
          <cell r="K212">
            <v>90</v>
          </cell>
        </row>
        <row r="213">
          <cell r="F213" t="str">
            <v>Gastrokirurgi</v>
          </cell>
          <cell r="G213">
            <v>90</v>
          </cell>
          <cell r="J213" t="str">
            <v>Gastrokirurgi</v>
          </cell>
          <cell r="K213">
            <v>90</v>
          </cell>
        </row>
        <row r="214">
          <cell r="F214" t="str">
            <v>Gynekologi</v>
          </cell>
          <cell r="G214">
            <v>90</v>
          </cell>
          <cell r="J214" t="str">
            <v>Gynekologi</v>
          </cell>
          <cell r="K214">
            <v>90</v>
          </cell>
        </row>
        <row r="215">
          <cell r="F215" t="str">
            <v>Gastrokirurgi</v>
          </cell>
          <cell r="G215">
            <v>91</v>
          </cell>
          <cell r="J215" t="str">
            <v>Gastrokirurgi</v>
          </cell>
          <cell r="K215">
            <v>91</v>
          </cell>
        </row>
        <row r="216">
          <cell r="F216" t="str">
            <v>Gastrokirurgi</v>
          </cell>
          <cell r="G216">
            <v>91</v>
          </cell>
          <cell r="J216" t="str">
            <v>Gastrokirurgi</v>
          </cell>
          <cell r="K216">
            <v>92</v>
          </cell>
        </row>
        <row r="217">
          <cell r="F217" t="str">
            <v>Gastrokirurgi</v>
          </cell>
          <cell r="G217">
            <v>91</v>
          </cell>
          <cell r="J217" t="str">
            <v>Gynekologi</v>
          </cell>
          <cell r="K217">
            <v>94</v>
          </cell>
        </row>
        <row r="218">
          <cell r="F218" t="str">
            <v>Gastrokirurgi</v>
          </cell>
          <cell r="G218">
            <v>92</v>
          </cell>
          <cell r="J218" t="str">
            <v>Gynekologi</v>
          </cell>
          <cell r="K218">
            <v>95</v>
          </cell>
        </row>
        <row r="219">
          <cell r="F219" t="str">
            <v>Gynekologi</v>
          </cell>
          <cell r="G219">
            <v>92</v>
          </cell>
          <cell r="J219" t="str">
            <v>Gynekologi</v>
          </cell>
          <cell r="K219">
            <v>95</v>
          </cell>
        </row>
        <row r="220">
          <cell r="F220" t="str">
            <v>Ortopedi</v>
          </cell>
          <cell r="G220">
            <v>92</v>
          </cell>
          <cell r="J220" t="str">
            <v>Gynekologi</v>
          </cell>
          <cell r="K220">
            <v>95</v>
          </cell>
        </row>
        <row r="221">
          <cell r="F221" t="str">
            <v>Gynekologi</v>
          </cell>
          <cell r="G221">
            <v>92</v>
          </cell>
          <cell r="J221" t="str">
            <v>Gastrokirurgi</v>
          </cell>
          <cell r="K221">
            <v>96</v>
          </cell>
        </row>
        <row r="222">
          <cell r="F222" t="str">
            <v>Gastrokirurgi</v>
          </cell>
          <cell r="G222">
            <v>94</v>
          </cell>
          <cell r="J222" t="str">
            <v>Gynekologi</v>
          </cell>
          <cell r="K222">
            <v>96</v>
          </cell>
        </row>
        <row r="223">
          <cell r="F223" t="str">
            <v>Gynekologi</v>
          </cell>
          <cell r="G223">
            <v>94</v>
          </cell>
          <cell r="J223" t="str">
            <v>Gastrokirurgi</v>
          </cell>
          <cell r="K223">
            <v>96</v>
          </cell>
        </row>
        <row r="224">
          <cell r="F224" t="str">
            <v>Ortopedi</v>
          </cell>
          <cell r="G224">
            <v>94</v>
          </cell>
          <cell r="J224" t="str">
            <v>Gynekologi</v>
          </cell>
          <cell r="K224">
            <v>97</v>
          </cell>
        </row>
        <row r="225">
          <cell r="F225" t="str">
            <v>Gastrokirurgi</v>
          </cell>
          <cell r="G225">
            <v>95</v>
          </cell>
          <cell r="J225" t="str">
            <v>Gastrokirurgi</v>
          </cell>
          <cell r="K225">
            <v>97</v>
          </cell>
        </row>
        <row r="226">
          <cell r="F226" t="str">
            <v>Ortopedi</v>
          </cell>
          <cell r="G226">
            <v>95</v>
          </cell>
          <cell r="J226" t="str">
            <v>Gastrokirurgi</v>
          </cell>
          <cell r="K226">
            <v>98</v>
          </cell>
        </row>
        <row r="227">
          <cell r="F227" t="str">
            <v>Gastrokirurgi</v>
          </cell>
          <cell r="G227">
            <v>95</v>
          </cell>
          <cell r="J227" t="str">
            <v>Gynekologi</v>
          </cell>
          <cell r="K227">
            <v>98</v>
          </cell>
        </row>
        <row r="228">
          <cell r="F228" t="str">
            <v>Gastrokirurgi</v>
          </cell>
          <cell r="G228">
            <v>95</v>
          </cell>
          <cell r="J228" t="str">
            <v>Gastrokirurgi</v>
          </cell>
          <cell r="K228">
            <v>99</v>
          </cell>
        </row>
        <row r="229">
          <cell r="F229" t="str">
            <v>Gynekologi</v>
          </cell>
          <cell r="G229">
            <v>96</v>
          </cell>
          <cell r="J229" t="str">
            <v>Gastrokirurgi</v>
          </cell>
          <cell r="K229">
            <v>99</v>
          </cell>
        </row>
        <row r="230">
          <cell r="F230" t="str">
            <v>Gynekologi</v>
          </cell>
          <cell r="G230">
            <v>96</v>
          </cell>
          <cell r="J230" t="str">
            <v>Gastrokirurgi</v>
          </cell>
          <cell r="K230">
            <v>100</v>
          </cell>
        </row>
        <row r="231">
          <cell r="F231" t="str">
            <v>Gastrokirurgi</v>
          </cell>
          <cell r="G231">
            <v>97</v>
          </cell>
          <cell r="J231" t="str">
            <v>Gynekologi</v>
          </cell>
          <cell r="K231">
            <v>102</v>
          </cell>
        </row>
        <row r="232">
          <cell r="F232" t="str">
            <v>Gastrokirurgi</v>
          </cell>
          <cell r="G232">
            <v>97</v>
          </cell>
          <cell r="J232" t="str">
            <v>Gynekologi</v>
          </cell>
          <cell r="K232">
            <v>102</v>
          </cell>
        </row>
        <row r="233">
          <cell r="F233" t="str">
            <v>Gastrokirurgi</v>
          </cell>
          <cell r="G233">
            <v>97</v>
          </cell>
          <cell r="J233" t="str">
            <v>Gynekologi</v>
          </cell>
          <cell r="K233">
            <v>103</v>
          </cell>
        </row>
        <row r="234">
          <cell r="F234" t="str">
            <v>Gynekologi</v>
          </cell>
          <cell r="G234">
            <v>97</v>
          </cell>
          <cell r="J234" t="str">
            <v>Gastrokirurgi</v>
          </cell>
          <cell r="K234">
            <v>104</v>
          </cell>
        </row>
        <row r="235">
          <cell r="F235" t="str">
            <v>Gastrokirurgi</v>
          </cell>
          <cell r="G235">
            <v>98</v>
          </cell>
          <cell r="J235" t="str">
            <v>Gastrokirurgi</v>
          </cell>
          <cell r="K235">
            <v>104</v>
          </cell>
        </row>
        <row r="236">
          <cell r="F236" t="str">
            <v>Gynekologi</v>
          </cell>
          <cell r="G236">
            <v>98</v>
          </cell>
          <cell r="J236" t="str">
            <v>Gastrokirurgi</v>
          </cell>
          <cell r="K236">
            <v>104</v>
          </cell>
        </row>
        <row r="237">
          <cell r="F237" t="str">
            <v>Gynekologi</v>
          </cell>
          <cell r="G237">
            <v>98</v>
          </cell>
          <cell r="J237" t="str">
            <v>Gastrokirurgi</v>
          </cell>
          <cell r="K237">
            <v>105</v>
          </cell>
        </row>
        <row r="238">
          <cell r="F238" t="str">
            <v>Ortopedi</v>
          </cell>
          <cell r="G238">
            <v>99</v>
          </cell>
          <cell r="J238" t="str">
            <v>Gastrokirurgi</v>
          </cell>
          <cell r="K238">
            <v>105</v>
          </cell>
        </row>
        <row r="239">
          <cell r="F239" t="str">
            <v>Ortopedi</v>
          </cell>
          <cell r="G239">
            <v>100</v>
          </cell>
          <cell r="J239" t="str">
            <v>Gynekologi</v>
          </cell>
          <cell r="K239">
            <v>105</v>
          </cell>
        </row>
        <row r="240">
          <cell r="F240" t="str">
            <v>Gastrokirurgi</v>
          </cell>
          <cell r="G240">
            <v>100</v>
          </cell>
          <cell r="J240" t="str">
            <v>Gastrokirurgi</v>
          </cell>
          <cell r="K240">
            <v>105</v>
          </cell>
        </row>
        <row r="241">
          <cell r="F241" t="str">
            <v>Ortopedi</v>
          </cell>
          <cell r="G241">
            <v>100</v>
          </cell>
          <cell r="J241" t="str">
            <v>Gastrokirurgi</v>
          </cell>
          <cell r="K241">
            <v>106</v>
          </cell>
        </row>
        <row r="242">
          <cell r="F242" t="str">
            <v>Gastrokirurgi</v>
          </cell>
          <cell r="G242">
            <v>101</v>
          </cell>
          <cell r="J242" t="str">
            <v>Gastrokirurgi</v>
          </cell>
          <cell r="K242">
            <v>106</v>
          </cell>
        </row>
        <row r="243">
          <cell r="F243" t="str">
            <v>Gastrokirurgi</v>
          </cell>
          <cell r="G243">
            <v>101</v>
          </cell>
          <cell r="J243" t="str">
            <v>Gastrokirurgi</v>
          </cell>
          <cell r="K243">
            <v>107</v>
          </cell>
        </row>
        <row r="244">
          <cell r="F244" t="str">
            <v>Gynekologi</v>
          </cell>
          <cell r="G244">
            <v>101</v>
          </cell>
          <cell r="J244" t="str">
            <v>Gastrokirurgi</v>
          </cell>
          <cell r="K244">
            <v>107</v>
          </cell>
        </row>
        <row r="245">
          <cell r="F245" t="str">
            <v>Gastrokirurgi</v>
          </cell>
          <cell r="G245">
            <v>102</v>
          </cell>
          <cell r="J245" t="str">
            <v>Gastrokirurgi</v>
          </cell>
          <cell r="K245">
            <v>107</v>
          </cell>
        </row>
        <row r="246">
          <cell r="F246" t="str">
            <v>Ortopedi</v>
          </cell>
          <cell r="G246">
            <v>102</v>
          </cell>
          <cell r="J246" t="str">
            <v>Gynekologi</v>
          </cell>
          <cell r="K246">
            <v>107</v>
          </cell>
        </row>
        <row r="247">
          <cell r="F247" t="str">
            <v>Gastrokirurgi</v>
          </cell>
          <cell r="G247">
            <v>103</v>
          </cell>
          <cell r="J247" t="str">
            <v>Gastrokirurgi</v>
          </cell>
          <cell r="K247">
            <v>107</v>
          </cell>
        </row>
        <row r="248">
          <cell r="F248" t="str">
            <v>Ortopedi</v>
          </cell>
          <cell r="G248">
            <v>104</v>
          </cell>
          <cell r="J248" t="str">
            <v>Gynekologi</v>
          </cell>
          <cell r="K248">
            <v>108</v>
          </cell>
        </row>
        <row r="249">
          <cell r="F249" t="str">
            <v>Ortopedi</v>
          </cell>
          <cell r="G249">
            <v>104</v>
          </cell>
          <cell r="J249" t="str">
            <v>Gastrokirurgi</v>
          </cell>
          <cell r="K249">
            <v>108</v>
          </cell>
        </row>
        <row r="250">
          <cell r="F250" t="str">
            <v>Ortopedi</v>
          </cell>
          <cell r="G250">
            <v>104</v>
          </cell>
          <cell r="J250" t="str">
            <v>Gastrokirurgi</v>
          </cell>
          <cell r="K250">
            <v>108</v>
          </cell>
        </row>
        <row r="251">
          <cell r="F251" t="str">
            <v>Gastrokirurgi</v>
          </cell>
          <cell r="G251">
            <v>105</v>
          </cell>
          <cell r="J251" t="str">
            <v>Gastrokirurgi</v>
          </cell>
          <cell r="K251">
            <v>108</v>
          </cell>
        </row>
        <row r="252">
          <cell r="F252" t="str">
            <v>Gynekologi</v>
          </cell>
          <cell r="G252">
            <v>106</v>
          </cell>
          <cell r="J252" t="str">
            <v>Gastrokirurgi</v>
          </cell>
          <cell r="K252">
            <v>108</v>
          </cell>
        </row>
        <row r="253">
          <cell r="F253" t="str">
            <v>Gastrokirurgi</v>
          </cell>
          <cell r="G253">
            <v>106</v>
          </cell>
          <cell r="J253" t="str">
            <v>Gynekologi</v>
          </cell>
          <cell r="K253">
            <v>109</v>
          </cell>
        </row>
        <row r="254">
          <cell r="F254" t="str">
            <v>Ortopedi</v>
          </cell>
          <cell r="G254">
            <v>107</v>
          </cell>
          <cell r="J254" t="str">
            <v>Gastrokirurgi</v>
          </cell>
          <cell r="K254">
            <v>109</v>
          </cell>
        </row>
        <row r="255">
          <cell r="F255" t="str">
            <v>Gastrokirurgi</v>
          </cell>
          <cell r="G255">
            <v>107</v>
          </cell>
          <cell r="J255" t="str">
            <v>Gynekologi</v>
          </cell>
          <cell r="K255">
            <v>109</v>
          </cell>
        </row>
        <row r="256">
          <cell r="F256" t="str">
            <v>Gastrokirurgi</v>
          </cell>
          <cell r="G256">
            <v>107</v>
          </cell>
          <cell r="J256" t="str">
            <v>Gynekologi</v>
          </cell>
          <cell r="K256">
            <v>110</v>
          </cell>
        </row>
        <row r="257">
          <cell r="F257" t="str">
            <v>Gastrokirurgi</v>
          </cell>
          <cell r="G257">
            <v>108</v>
          </cell>
          <cell r="J257" t="str">
            <v>Gastrokirurgi</v>
          </cell>
          <cell r="K257">
            <v>111</v>
          </cell>
        </row>
        <row r="258">
          <cell r="F258" t="str">
            <v>Gastrokirurgi</v>
          </cell>
          <cell r="G258">
            <v>109</v>
          </cell>
          <cell r="J258" t="str">
            <v>Gastrokirurgi</v>
          </cell>
          <cell r="K258">
            <v>111</v>
          </cell>
        </row>
        <row r="259">
          <cell r="F259" t="str">
            <v>Gastrokirurgi</v>
          </cell>
          <cell r="G259">
            <v>109</v>
          </cell>
          <cell r="J259" t="str">
            <v>Gastrokirurgi</v>
          </cell>
          <cell r="K259">
            <v>112</v>
          </cell>
        </row>
        <row r="260">
          <cell r="F260" t="str">
            <v>Ortopedi</v>
          </cell>
          <cell r="G260">
            <v>109</v>
          </cell>
          <cell r="J260" t="str">
            <v>Gynekologi</v>
          </cell>
          <cell r="K260">
            <v>112</v>
          </cell>
        </row>
        <row r="261">
          <cell r="F261" t="str">
            <v>Gastrokirurgi</v>
          </cell>
          <cell r="G261">
            <v>110</v>
          </cell>
          <cell r="J261" t="str">
            <v>Gynekologi</v>
          </cell>
          <cell r="K261">
            <v>113</v>
          </cell>
        </row>
        <row r="262">
          <cell r="F262" t="str">
            <v>Gastrokirurgi</v>
          </cell>
          <cell r="G262">
            <v>110</v>
          </cell>
          <cell r="J262" t="str">
            <v>Gynekologi</v>
          </cell>
          <cell r="K262">
            <v>113</v>
          </cell>
        </row>
        <row r="263">
          <cell r="F263" t="str">
            <v>Gastrokirurgi</v>
          </cell>
          <cell r="G263">
            <v>110</v>
          </cell>
          <cell r="J263" t="str">
            <v>Gastrokirurgi</v>
          </cell>
          <cell r="K263">
            <v>113</v>
          </cell>
        </row>
        <row r="264">
          <cell r="F264" t="str">
            <v>Ortopedi</v>
          </cell>
          <cell r="G264">
            <v>110</v>
          </cell>
          <cell r="J264" t="str">
            <v>Gastrokirurgi</v>
          </cell>
          <cell r="K264">
            <v>114</v>
          </cell>
        </row>
        <row r="265">
          <cell r="F265" t="str">
            <v>Gynekologi</v>
          </cell>
          <cell r="G265">
            <v>110</v>
          </cell>
          <cell r="J265" t="str">
            <v>Gynekologi</v>
          </cell>
          <cell r="K265">
            <v>114</v>
          </cell>
        </row>
        <row r="266">
          <cell r="F266" t="str">
            <v>Gynekologi</v>
          </cell>
          <cell r="G266">
            <v>110</v>
          </cell>
          <cell r="J266" t="str">
            <v>Gastrokirurgi</v>
          </cell>
          <cell r="K266">
            <v>114</v>
          </cell>
        </row>
        <row r="267">
          <cell r="F267" t="str">
            <v>Gastrokirurgi</v>
          </cell>
          <cell r="G267">
            <v>111</v>
          </cell>
          <cell r="J267" t="str">
            <v>Gastrokirurgi</v>
          </cell>
          <cell r="K267">
            <v>115</v>
          </cell>
        </row>
        <row r="268">
          <cell r="F268" t="str">
            <v>Gynekologi</v>
          </cell>
          <cell r="G268">
            <v>112</v>
          </cell>
          <cell r="J268" t="str">
            <v>Gastrokirurgi</v>
          </cell>
          <cell r="K268">
            <v>115</v>
          </cell>
        </row>
        <row r="269">
          <cell r="F269" t="str">
            <v>Gastrokirurgi</v>
          </cell>
          <cell r="G269">
            <v>112</v>
          </cell>
          <cell r="J269" t="str">
            <v>Gastrokirurgi</v>
          </cell>
          <cell r="K269">
            <v>116</v>
          </cell>
        </row>
        <row r="270">
          <cell r="F270" t="str">
            <v>Gastrokirurgi</v>
          </cell>
          <cell r="G270">
            <v>113</v>
          </cell>
          <cell r="J270" t="str">
            <v>Gastrokirurgi</v>
          </cell>
          <cell r="K270">
            <v>117</v>
          </cell>
        </row>
        <row r="271">
          <cell r="F271" t="str">
            <v>Ortopedi</v>
          </cell>
          <cell r="G271">
            <v>113</v>
          </cell>
          <cell r="J271" t="str">
            <v>Gastrokirurgi</v>
          </cell>
          <cell r="K271">
            <v>117</v>
          </cell>
        </row>
        <row r="272">
          <cell r="F272" t="str">
            <v>Gastrokirurgi</v>
          </cell>
          <cell r="G272">
            <v>114</v>
          </cell>
          <cell r="J272" t="str">
            <v>Ortopedi</v>
          </cell>
          <cell r="K272">
            <v>118</v>
          </cell>
        </row>
        <row r="273">
          <cell r="F273" t="str">
            <v>Gastrokirurgi</v>
          </cell>
          <cell r="G273">
            <v>114</v>
          </cell>
          <cell r="J273" t="str">
            <v>Ortopedi</v>
          </cell>
          <cell r="K273">
            <v>119</v>
          </cell>
        </row>
        <row r="274">
          <cell r="F274" t="str">
            <v>Gastrokirurgi</v>
          </cell>
          <cell r="G274">
            <v>114</v>
          </cell>
          <cell r="J274" t="str">
            <v>Gynekologi</v>
          </cell>
          <cell r="K274">
            <v>121</v>
          </cell>
        </row>
        <row r="275">
          <cell r="F275" t="str">
            <v>Gastrokirurgi</v>
          </cell>
          <cell r="G275">
            <v>114</v>
          </cell>
          <cell r="J275" t="str">
            <v>Gastrokirurgi</v>
          </cell>
          <cell r="K275">
            <v>121</v>
          </cell>
        </row>
        <row r="276">
          <cell r="F276" t="str">
            <v>Gastrokirurgi</v>
          </cell>
          <cell r="G276">
            <v>114</v>
          </cell>
          <cell r="J276" t="str">
            <v>Gynekologi</v>
          </cell>
          <cell r="K276">
            <v>121</v>
          </cell>
        </row>
        <row r="277">
          <cell r="F277" t="str">
            <v>Gynekologi</v>
          </cell>
          <cell r="G277">
            <v>114</v>
          </cell>
          <cell r="J277" t="str">
            <v>Ortopedi</v>
          </cell>
          <cell r="K277">
            <v>122</v>
          </cell>
        </row>
        <row r="278">
          <cell r="F278" t="str">
            <v>Gastrokirurgi</v>
          </cell>
          <cell r="G278">
            <v>114</v>
          </cell>
          <cell r="J278" t="str">
            <v>Gynekologi</v>
          </cell>
          <cell r="K278">
            <v>123</v>
          </cell>
        </row>
        <row r="279">
          <cell r="F279" t="str">
            <v>Gastrokirurgi</v>
          </cell>
          <cell r="G279">
            <v>115</v>
          </cell>
          <cell r="J279" t="str">
            <v>Gastrokirurgi</v>
          </cell>
          <cell r="K279">
            <v>123</v>
          </cell>
        </row>
        <row r="280">
          <cell r="F280" t="str">
            <v>Gastrokirurgi</v>
          </cell>
          <cell r="G280">
            <v>115</v>
          </cell>
          <cell r="J280" t="str">
            <v>Gynekologi</v>
          </cell>
          <cell r="K280">
            <v>123</v>
          </cell>
        </row>
        <row r="281">
          <cell r="F281" t="str">
            <v>Gynekologi</v>
          </cell>
          <cell r="G281">
            <v>115</v>
          </cell>
          <cell r="J281" t="str">
            <v>Gynekologi</v>
          </cell>
          <cell r="K281">
            <v>124</v>
          </cell>
        </row>
        <row r="282">
          <cell r="F282" t="str">
            <v>Gastrokirurgi</v>
          </cell>
          <cell r="G282">
            <v>115</v>
          </cell>
          <cell r="J282" t="str">
            <v>Gastrokirurgi</v>
          </cell>
          <cell r="K282">
            <v>125</v>
          </cell>
        </row>
        <row r="283">
          <cell r="F283" t="str">
            <v>Gynekologi</v>
          </cell>
          <cell r="G283">
            <v>116</v>
          </cell>
          <cell r="J283" t="str">
            <v>Gynekologi</v>
          </cell>
          <cell r="K283">
            <v>125</v>
          </cell>
        </row>
        <row r="284">
          <cell r="F284" t="str">
            <v>Gastrokirurgi</v>
          </cell>
          <cell r="G284">
            <v>117</v>
          </cell>
          <cell r="J284" t="str">
            <v>Ortopedi</v>
          </cell>
          <cell r="K284">
            <v>125</v>
          </cell>
        </row>
        <row r="285">
          <cell r="F285" t="str">
            <v>Ortopedi</v>
          </cell>
          <cell r="G285">
            <v>117</v>
          </cell>
          <cell r="J285" t="str">
            <v>Gastrokirurgi</v>
          </cell>
          <cell r="K285">
            <v>126</v>
          </cell>
        </row>
        <row r="286">
          <cell r="F286" t="str">
            <v>Gastrokirurgi</v>
          </cell>
          <cell r="G286">
            <v>117</v>
          </cell>
          <cell r="J286" t="str">
            <v>Gastrokirurgi</v>
          </cell>
          <cell r="K286">
            <v>127</v>
          </cell>
        </row>
        <row r="287">
          <cell r="F287" t="str">
            <v>Ortopedi</v>
          </cell>
          <cell r="G287">
            <v>118</v>
          </cell>
          <cell r="J287" t="str">
            <v>Gastrokirurgi</v>
          </cell>
          <cell r="K287">
            <v>127</v>
          </cell>
        </row>
        <row r="288">
          <cell r="F288" t="str">
            <v>Gastrokirurgi</v>
          </cell>
          <cell r="G288">
            <v>118</v>
          </cell>
          <cell r="J288" t="str">
            <v>Gastrokirurgi</v>
          </cell>
          <cell r="K288">
            <v>128</v>
          </cell>
        </row>
        <row r="289">
          <cell r="F289" t="str">
            <v>Gastrokirurgi</v>
          </cell>
          <cell r="G289">
            <v>119</v>
          </cell>
          <cell r="J289" t="str">
            <v>Gastrokirurgi</v>
          </cell>
          <cell r="K289">
            <v>128</v>
          </cell>
        </row>
        <row r="290">
          <cell r="F290" t="str">
            <v>Gastrokirurgi</v>
          </cell>
          <cell r="G290">
            <v>120</v>
          </cell>
          <cell r="J290" t="str">
            <v>Ortopedi</v>
          </cell>
          <cell r="K290">
            <v>129</v>
          </cell>
        </row>
        <row r="291">
          <cell r="F291" t="str">
            <v>Gynekologi</v>
          </cell>
          <cell r="G291">
            <v>120</v>
          </cell>
          <cell r="J291" t="str">
            <v>Ortopedi</v>
          </cell>
          <cell r="K291">
            <v>129</v>
          </cell>
        </row>
        <row r="292">
          <cell r="F292" t="str">
            <v>Gynekologi</v>
          </cell>
          <cell r="G292">
            <v>121</v>
          </cell>
          <cell r="J292" t="str">
            <v>Gastrokirurgi</v>
          </cell>
          <cell r="K292">
            <v>130</v>
          </cell>
        </row>
        <row r="293">
          <cell r="F293" t="str">
            <v>Gastrokirurgi</v>
          </cell>
          <cell r="G293">
            <v>121</v>
          </cell>
          <cell r="J293" t="str">
            <v>Gastrokirurgi</v>
          </cell>
          <cell r="K293">
            <v>130</v>
          </cell>
        </row>
        <row r="294">
          <cell r="F294" t="str">
            <v>Ortopedi</v>
          </cell>
          <cell r="G294">
            <v>122</v>
          </cell>
          <cell r="J294" t="str">
            <v>Gastrokirurgi</v>
          </cell>
          <cell r="K294">
            <v>130</v>
          </cell>
        </row>
        <row r="295">
          <cell r="F295" t="str">
            <v>Ortopedi</v>
          </cell>
          <cell r="G295">
            <v>123</v>
          </cell>
          <cell r="J295" t="str">
            <v>Gastrokirurgi</v>
          </cell>
          <cell r="K295">
            <v>130</v>
          </cell>
        </row>
        <row r="296">
          <cell r="F296" t="str">
            <v>Gastrokirurgi</v>
          </cell>
          <cell r="G296">
            <v>123</v>
          </cell>
          <cell r="J296" t="str">
            <v>Gynekologi</v>
          </cell>
          <cell r="K296">
            <v>130</v>
          </cell>
        </row>
        <row r="297">
          <cell r="F297" t="str">
            <v>Gastrokirurgi</v>
          </cell>
          <cell r="G297">
            <v>123</v>
          </cell>
          <cell r="J297" t="str">
            <v>Gastrokirurgi</v>
          </cell>
          <cell r="K297">
            <v>132</v>
          </cell>
        </row>
        <row r="298">
          <cell r="F298" t="str">
            <v>Gastrokirurgi</v>
          </cell>
          <cell r="G298">
            <v>124</v>
          </cell>
          <cell r="J298" t="str">
            <v>Gastrokirurgi</v>
          </cell>
          <cell r="K298">
            <v>132</v>
          </cell>
        </row>
        <row r="299">
          <cell r="F299" t="str">
            <v>Gastrokirurgi</v>
          </cell>
          <cell r="G299">
            <v>124</v>
          </cell>
          <cell r="J299" t="str">
            <v>Gastrokirurgi</v>
          </cell>
          <cell r="K299">
            <v>133</v>
          </cell>
        </row>
        <row r="300">
          <cell r="F300" t="str">
            <v>Gynekologi</v>
          </cell>
          <cell r="G300">
            <v>125</v>
          </cell>
          <cell r="J300" t="str">
            <v>Gastrokirurgi</v>
          </cell>
          <cell r="K300">
            <v>133</v>
          </cell>
        </row>
        <row r="301">
          <cell r="F301" t="str">
            <v>Ortopedi</v>
          </cell>
          <cell r="G301">
            <v>125</v>
          </cell>
          <cell r="J301" t="str">
            <v>Gastrokirurgi</v>
          </cell>
          <cell r="K301">
            <v>133</v>
          </cell>
        </row>
        <row r="302">
          <cell r="F302" t="str">
            <v>Gynekologi</v>
          </cell>
          <cell r="G302">
            <v>125</v>
          </cell>
          <cell r="J302" t="str">
            <v>Ortopedi</v>
          </cell>
          <cell r="K302">
            <v>133</v>
          </cell>
        </row>
        <row r="303">
          <cell r="F303" t="str">
            <v>Gynekologi</v>
          </cell>
          <cell r="G303">
            <v>125</v>
          </cell>
          <cell r="J303" t="str">
            <v>Gastrokirurgi</v>
          </cell>
          <cell r="K303">
            <v>134</v>
          </cell>
        </row>
        <row r="304">
          <cell r="F304" t="str">
            <v>Gastrokirurgi</v>
          </cell>
          <cell r="G304">
            <v>125</v>
          </cell>
          <cell r="J304" t="str">
            <v>Gastrokirurgi</v>
          </cell>
          <cell r="K304">
            <v>134</v>
          </cell>
        </row>
        <row r="305">
          <cell r="F305" t="str">
            <v>Gynekologi</v>
          </cell>
          <cell r="G305">
            <v>125</v>
          </cell>
          <cell r="J305" t="str">
            <v>Ortopedi</v>
          </cell>
          <cell r="K305">
            <v>134</v>
          </cell>
        </row>
        <row r="306">
          <cell r="F306" t="str">
            <v>Gastrokirurgi</v>
          </cell>
          <cell r="G306">
            <v>125</v>
          </cell>
          <cell r="J306" t="str">
            <v>Ortopedi</v>
          </cell>
          <cell r="K306">
            <v>134</v>
          </cell>
        </row>
        <row r="307">
          <cell r="F307" t="str">
            <v>Gastrokirurgi</v>
          </cell>
          <cell r="G307">
            <v>127</v>
          </cell>
          <cell r="J307" t="str">
            <v>Gynekologi</v>
          </cell>
          <cell r="K307">
            <v>135</v>
          </cell>
        </row>
        <row r="308">
          <cell r="F308" t="str">
            <v>Gastrokirurgi</v>
          </cell>
          <cell r="G308">
            <v>127</v>
          </cell>
          <cell r="J308" t="str">
            <v>Gastrokirurgi</v>
          </cell>
          <cell r="K308">
            <v>135</v>
          </cell>
        </row>
        <row r="309">
          <cell r="F309" t="str">
            <v>Gastrokirurgi</v>
          </cell>
          <cell r="G309">
            <v>127</v>
          </cell>
          <cell r="J309" t="str">
            <v>Gynekologi</v>
          </cell>
          <cell r="K309">
            <v>136</v>
          </cell>
        </row>
        <row r="310">
          <cell r="F310" t="str">
            <v>Ortopedi</v>
          </cell>
          <cell r="G310">
            <v>128</v>
          </cell>
          <cell r="J310" t="str">
            <v>Gynekologi</v>
          </cell>
          <cell r="K310">
            <v>136</v>
          </cell>
        </row>
        <row r="311">
          <cell r="F311" t="str">
            <v>Gastrokirurgi</v>
          </cell>
          <cell r="G311">
            <v>129</v>
          </cell>
          <cell r="J311" t="str">
            <v>Gastrokirurgi</v>
          </cell>
          <cell r="K311">
            <v>136</v>
          </cell>
        </row>
        <row r="312">
          <cell r="F312" t="str">
            <v>Gynekologi</v>
          </cell>
          <cell r="G312">
            <v>129</v>
          </cell>
          <cell r="J312" t="str">
            <v>Gastrokirurgi</v>
          </cell>
          <cell r="K312">
            <v>137</v>
          </cell>
        </row>
        <row r="313">
          <cell r="F313" t="str">
            <v>Gynekologi</v>
          </cell>
          <cell r="G313">
            <v>130</v>
          </cell>
          <cell r="J313" t="str">
            <v>Gastrokirurgi</v>
          </cell>
          <cell r="K313">
            <v>137</v>
          </cell>
        </row>
        <row r="314">
          <cell r="F314" t="str">
            <v>Gynekologi</v>
          </cell>
          <cell r="G314">
            <v>130</v>
          </cell>
          <cell r="J314" t="str">
            <v>Gastrokirurgi</v>
          </cell>
          <cell r="K314">
            <v>137</v>
          </cell>
        </row>
        <row r="315">
          <cell r="F315" t="str">
            <v>Gastrokirurgi</v>
          </cell>
          <cell r="G315">
            <v>131</v>
          </cell>
          <cell r="J315" t="str">
            <v>Gastrokirurgi</v>
          </cell>
          <cell r="K315">
            <v>137</v>
          </cell>
        </row>
        <row r="316">
          <cell r="F316" t="str">
            <v>Ortopedi</v>
          </cell>
          <cell r="G316">
            <v>131</v>
          </cell>
          <cell r="J316" t="str">
            <v>Gastrokirurgi</v>
          </cell>
          <cell r="K316">
            <v>138</v>
          </cell>
        </row>
        <row r="317">
          <cell r="F317" t="str">
            <v>Gastrokirurgi</v>
          </cell>
          <cell r="G317">
            <v>131</v>
          </cell>
          <cell r="J317" t="str">
            <v>Gastrokirurgi</v>
          </cell>
          <cell r="K317">
            <v>138</v>
          </cell>
        </row>
        <row r="318">
          <cell r="F318" t="str">
            <v>Gynekologi</v>
          </cell>
          <cell r="G318">
            <v>131</v>
          </cell>
          <cell r="J318" t="str">
            <v>Gynekologi</v>
          </cell>
          <cell r="K318">
            <v>138</v>
          </cell>
        </row>
        <row r="319">
          <cell r="F319" t="str">
            <v>Ortopedi</v>
          </cell>
          <cell r="G319">
            <v>132</v>
          </cell>
          <cell r="J319" t="str">
            <v>Ortopedi</v>
          </cell>
          <cell r="K319">
            <v>139</v>
          </cell>
        </row>
        <row r="320">
          <cell r="F320" t="str">
            <v>Gastrokirurgi</v>
          </cell>
          <cell r="G320">
            <v>132</v>
          </cell>
          <cell r="J320" t="str">
            <v>Gynekologi</v>
          </cell>
          <cell r="K320">
            <v>140</v>
          </cell>
        </row>
        <row r="321">
          <cell r="F321" t="str">
            <v>Gastrokirurgi</v>
          </cell>
          <cell r="G321">
            <v>133</v>
          </cell>
          <cell r="J321" t="str">
            <v>Gastrokirurgi</v>
          </cell>
          <cell r="K321">
            <v>140</v>
          </cell>
        </row>
        <row r="322">
          <cell r="F322" t="str">
            <v>Gynekologi</v>
          </cell>
          <cell r="G322">
            <v>133</v>
          </cell>
          <cell r="J322" t="str">
            <v>Gastrokirurgi</v>
          </cell>
          <cell r="K322">
            <v>140</v>
          </cell>
        </row>
        <row r="323">
          <cell r="F323" t="str">
            <v>Gastrokirurgi</v>
          </cell>
          <cell r="G323">
            <v>133</v>
          </cell>
          <cell r="J323" t="str">
            <v>Gynekologi</v>
          </cell>
          <cell r="K323">
            <v>141</v>
          </cell>
        </row>
        <row r="324">
          <cell r="F324" t="str">
            <v>Gastrokirurgi</v>
          </cell>
          <cell r="G324">
            <v>134</v>
          </cell>
          <cell r="J324" t="str">
            <v>Gastrokirurgi</v>
          </cell>
          <cell r="K324">
            <v>144</v>
          </cell>
        </row>
        <row r="325">
          <cell r="F325" t="str">
            <v>Gastrokirurgi</v>
          </cell>
          <cell r="G325">
            <v>134</v>
          </cell>
          <cell r="J325" t="str">
            <v>Gastrokirurgi</v>
          </cell>
          <cell r="K325">
            <v>145</v>
          </cell>
        </row>
        <row r="326">
          <cell r="F326" t="str">
            <v>Gastrokirurgi</v>
          </cell>
          <cell r="G326">
            <v>134</v>
          </cell>
          <cell r="J326" t="str">
            <v>Gynekologi</v>
          </cell>
          <cell r="K326">
            <v>145</v>
          </cell>
        </row>
        <row r="327">
          <cell r="F327" t="str">
            <v>Gastrokirurgi</v>
          </cell>
          <cell r="G327">
            <v>135</v>
          </cell>
          <cell r="J327" t="str">
            <v>Gastrokirurgi</v>
          </cell>
          <cell r="K327">
            <v>146</v>
          </cell>
        </row>
        <row r="328">
          <cell r="F328" t="str">
            <v>Gastrokirurgi</v>
          </cell>
          <cell r="G328">
            <v>136</v>
          </cell>
          <cell r="J328" t="str">
            <v>Gastrokirurgi</v>
          </cell>
          <cell r="K328">
            <v>146</v>
          </cell>
        </row>
        <row r="329">
          <cell r="F329" t="str">
            <v>Ortopedi</v>
          </cell>
          <cell r="G329">
            <v>136</v>
          </cell>
          <cell r="J329" t="str">
            <v>Gynekologi</v>
          </cell>
          <cell r="K329">
            <v>148</v>
          </cell>
        </row>
        <row r="330">
          <cell r="F330" t="str">
            <v>Gastrokirurgi</v>
          </cell>
          <cell r="G330">
            <v>137</v>
          </cell>
          <cell r="J330" t="str">
            <v>Gastrokirurgi</v>
          </cell>
          <cell r="K330">
            <v>149</v>
          </cell>
        </row>
        <row r="331">
          <cell r="F331" t="str">
            <v>Gastrokirurgi</v>
          </cell>
          <cell r="G331">
            <v>137</v>
          </cell>
          <cell r="J331" t="str">
            <v>Gynekologi</v>
          </cell>
          <cell r="K331">
            <v>149</v>
          </cell>
        </row>
        <row r="332">
          <cell r="F332" t="str">
            <v>Ortopedi</v>
          </cell>
          <cell r="G332">
            <v>137</v>
          </cell>
          <cell r="J332" t="str">
            <v>Gastrokirurgi</v>
          </cell>
          <cell r="K332">
            <v>149</v>
          </cell>
        </row>
        <row r="333">
          <cell r="F333" t="str">
            <v>Gastrokirurgi</v>
          </cell>
          <cell r="G333">
            <v>137</v>
          </cell>
          <cell r="J333" t="str">
            <v>Gastrokirurgi</v>
          </cell>
          <cell r="K333">
            <v>149</v>
          </cell>
        </row>
        <row r="334">
          <cell r="F334" t="str">
            <v>Gynekologi</v>
          </cell>
          <cell r="G334">
            <v>138</v>
          </cell>
          <cell r="J334" t="str">
            <v>Gastrokirurgi</v>
          </cell>
          <cell r="K334">
            <v>150</v>
          </cell>
        </row>
        <row r="335">
          <cell r="F335" t="str">
            <v>Ortopedi</v>
          </cell>
          <cell r="G335">
            <v>138</v>
          </cell>
          <cell r="J335" t="str">
            <v>Gastrokirurgi</v>
          </cell>
          <cell r="K335">
            <v>152</v>
          </cell>
        </row>
        <row r="336">
          <cell r="F336" t="str">
            <v>Gastrokirurgi</v>
          </cell>
          <cell r="G336">
            <v>138</v>
          </cell>
          <cell r="J336" t="str">
            <v>Gynekologi</v>
          </cell>
          <cell r="K336">
            <v>152</v>
          </cell>
        </row>
        <row r="337">
          <cell r="F337" t="str">
            <v>Gastrokirurgi</v>
          </cell>
          <cell r="G337">
            <v>138</v>
          </cell>
          <cell r="J337" t="str">
            <v>Gastrokirurgi</v>
          </cell>
          <cell r="K337">
            <v>152</v>
          </cell>
        </row>
        <row r="338">
          <cell r="F338" t="str">
            <v>Gastrokirurgi</v>
          </cell>
          <cell r="G338">
            <v>139</v>
          </cell>
          <cell r="J338" t="str">
            <v>Ortopedi</v>
          </cell>
          <cell r="K338">
            <v>153</v>
          </cell>
        </row>
        <row r="339">
          <cell r="F339" t="str">
            <v>Gynekologi</v>
          </cell>
          <cell r="G339">
            <v>139</v>
          </cell>
          <cell r="J339" t="str">
            <v>Gastrokirurgi</v>
          </cell>
          <cell r="K339">
            <v>154</v>
          </cell>
        </row>
        <row r="340">
          <cell r="F340" t="str">
            <v>Gastrokirurgi</v>
          </cell>
          <cell r="G340">
            <v>139</v>
          </cell>
          <cell r="J340" t="str">
            <v>Gastrokirurgi</v>
          </cell>
          <cell r="K340">
            <v>154</v>
          </cell>
        </row>
        <row r="341">
          <cell r="F341" t="str">
            <v>Gastrokirurgi</v>
          </cell>
          <cell r="G341">
            <v>140</v>
          </cell>
          <cell r="J341" t="str">
            <v>Gastrokirurgi</v>
          </cell>
          <cell r="K341">
            <v>155</v>
          </cell>
        </row>
        <row r="342">
          <cell r="F342" t="str">
            <v>Gastrokirurgi</v>
          </cell>
          <cell r="G342">
            <v>140</v>
          </cell>
          <cell r="J342" t="str">
            <v>Gastrokirurgi</v>
          </cell>
          <cell r="K342">
            <v>157</v>
          </cell>
        </row>
        <row r="343">
          <cell r="F343" t="str">
            <v>Ortopedi</v>
          </cell>
          <cell r="G343">
            <v>141</v>
          </cell>
          <cell r="J343" t="str">
            <v>Gastrokirurgi</v>
          </cell>
          <cell r="K343">
            <v>158</v>
          </cell>
        </row>
        <row r="344">
          <cell r="F344" t="str">
            <v>Gastrokirurgi</v>
          </cell>
          <cell r="G344">
            <v>141</v>
          </cell>
          <cell r="J344" t="str">
            <v>Gastrokirurgi</v>
          </cell>
          <cell r="K344">
            <v>159</v>
          </cell>
        </row>
        <row r="345">
          <cell r="F345" t="str">
            <v>Ortopedi</v>
          </cell>
          <cell r="G345">
            <v>141</v>
          </cell>
          <cell r="J345" t="str">
            <v>Gynekologi</v>
          </cell>
          <cell r="K345">
            <v>159</v>
          </cell>
        </row>
        <row r="346">
          <cell r="F346" t="str">
            <v>Gastrokirurgi</v>
          </cell>
          <cell r="G346">
            <v>141</v>
          </cell>
          <cell r="J346" t="str">
            <v>Gastrokirurgi</v>
          </cell>
          <cell r="K346">
            <v>159</v>
          </cell>
        </row>
        <row r="347">
          <cell r="F347" t="str">
            <v>Gastrokirurgi</v>
          </cell>
          <cell r="G347">
            <v>142</v>
          </cell>
          <cell r="J347" t="str">
            <v>Gastrokirurgi</v>
          </cell>
          <cell r="K347">
            <v>159</v>
          </cell>
        </row>
        <row r="348">
          <cell r="F348" t="str">
            <v>Gastrokirurgi</v>
          </cell>
          <cell r="G348">
            <v>142</v>
          </cell>
          <cell r="J348" t="str">
            <v>Gastrokirurgi</v>
          </cell>
          <cell r="K348">
            <v>160</v>
          </cell>
        </row>
        <row r="349">
          <cell r="F349" t="str">
            <v>Gastrokirurgi</v>
          </cell>
          <cell r="G349">
            <v>142</v>
          </cell>
          <cell r="J349" t="str">
            <v>Gynekologi</v>
          </cell>
          <cell r="K349">
            <v>161</v>
          </cell>
        </row>
        <row r="350">
          <cell r="F350" t="str">
            <v>Gastrokirurgi</v>
          </cell>
          <cell r="G350">
            <v>142</v>
          </cell>
          <cell r="J350" t="str">
            <v>Ortopedi</v>
          </cell>
          <cell r="K350">
            <v>161</v>
          </cell>
        </row>
        <row r="351">
          <cell r="F351" t="str">
            <v>Ortopedi</v>
          </cell>
          <cell r="G351">
            <v>143</v>
          </cell>
          <cell r="J351" t="str">
            <v>Gastrokirurgi</v>
          </cell>
          <cell r="K351">
            <v>162</v>
          </cell>
        </row>
        <row r="352">
          <cell r="F352" t="str">
            <v>Gastrokirurgi</v>
          </cell>
          <cell r="G352">
            <v>143</v>
          </cell>
          <cell r="J352" t="str">
            <v>Gastrokirurgi</v>
          </cell>
          <cell r="K352">
            <v>162</v>
          </cell>
        </row>
        <row r="353">
          <cell r="F353" t="str">
            <v>Gastrokirurgi</v>
          </cell>
          <cell r="G353">
            <v>143</v>
          </cell>
          <cell r="J353" t="str">
            <v>Gastrokirurgi</v>
          </cell>
          <cell r="K353">
            <v>163</v>
          </cell>
        </row>
        <row r="354">
          <cell r="F354" t="str">
            <v>Gastrokirurgi</v>
          </cell>
          <cell r="G354">
            <v>144</v>
          </cell>
          <cell r="J354" t="str">
            <v>Gastrokirurgi</v>
          </cell>
          <cell r="K354">
            <v>163</v>
          </cell>
        </row>
        <row r="355">
          <cell r="F355" t="str">
            <v>Gastrokirurgi</v>
          </cell>
          <cell r="G355">
            <v>144</v>
          </cell>
          <cell r="J355" t="str">
            <v>Ortopedi</v>
          </cell>
          <cell r="K355">
            <v>164</v>
          </cell>
        </row>
        <row r="356">
          <cell r="F356" t="str">
            <v>Gastrokirurgi</v>
          </cell>
          <cell r="G356">
            <v>144</v>
          </cell>
          <cell r="J356" t="str">
            <v>Gastrokirurgi</v>
          </cell>
          <cell r="K356">
            <v>164</v>
          </cell>
        </row>
        <row r="357">
          <cell r="F357" t="str">
            <v>Gynekologi</v>
          </cell>
          <cell r="G357">
            <v>145</v>
          </cell>
          <cell r="J357" t="str">
            <v>Gynekologi</v>
          </cell>
          <cell r="K357">
            <v>166</v>
          </cell>
        </row>
        <row r="358">
          <cell r="F358" t="str">
            <v>Gastrokirurgi</v>
          </cell>
          <cell r="G358">
            <v>145</v>
          </cell>
          <cell r="J358" t="str">
            <v>Gastrokirurgi</v>
          </cell>
          <cell r="K358">
            <v>167</v>
          </cell>
        </row>
        <row r="359">
          <cell r="F359" t="str">
            <v>Gastrokirurgi</v>
          </cell>
          <cell r="G359">
            <v>146</v>
          </cell>
          <cell r="J359" t="str">
            <v>Ortopedi</v>
          </cell>
          <cell r="K359">
            <v>168</v>
          </cell>
        </row>
        <row r="360">
          <cell r="F360" t="str">
            <v>Gastrokirurgi</v>
          </cell>
          <cell r="G360">
            <v>146</v>
          </cell>
          <cell r="J360" t="str">
            <v>Gastrokirurgi</v>
          </cell>
          <cell r="K360">
            <v>169</v>
          </cell>
        </row>
        <row r="361">
          <cell r="F361" t="str">
            <v>Gastrokirurgi</v>
          </cell>
          <cell r="G361">
            <v>147</v>
          </cell>
          <cell r="J361" t="str">
            <v>Gastrokirurgi</v>
          </cell>
          <cell r="K361">
            <v>169</v>
          </cell>
        </row>
        <row r="362">
          <cell r="F362" t="str">
            <v>Gastrokirurgi</v>
          </cell>
          <cell r="G362">
            <v>147</v>
          </cell>
          <cell r="J362" t="str">
            <v>Gynekologi</v>
          </cell>
          <cell r="K362">
            <v>169</v>
          </cell>
        </row>
        <row r="363">
          <cell r="F363" t="str">
            <v>Ortopedi</v>
          </cell>
          <cell r="G363">
            <v>148</v>
          </cell>
          <cell r="J363" t="str">
            <v>Gynekologi</v>
          </cell>
          <cell r="K363">
            <v>171</v>
          </cell>
        </row>
        <row r="364">
          <cell r="F364" t="str">
            <v>Gastrokirurgi</v>
          </cell>
          <cell r="G364">
            <v>148</v>
          </cell>
          <cell r="J364" t="str">
            <v>Gastrokirurgi</v>
          </cell>
          <cell r="K364">
            <v>172</v>
          </cell>
        </row>
        <row r="365">
          <cell r="F365" t="str">
            <v>Gynekologi</v>
          </cell>
          <cell r="G365">
            <v>149</v>
          </cell>
          <cell r="J365" t="str">
            <v>Gastrokirurgi</v>
          </cell>
          <cell r="K365">
            <v>173</v>
          </cell>
        </row>
        <row r="366">
          <cell r="F366" t="str">
            <v>Gynekologi</v>
          </cell>
          <cell r="G366">
            <v>149</v>
          </cell>
          <cell r="J366" t="str">
            <v>Gynekologi</v>
          </cell>
          <cell r="K366">
            <v>174</v>
          </cell>
        </row>
        <row r="367">
          <cell r="F367" t="str">
            <v>Gastrokirurgi</v>
          </cell>
          <cell r="G367">
            <v>149</v>
          </cell>
          <cell r="J367" t="str">
            <v>Gynekologi</v>
          </cell>
          <cell r="K367">
            <v>174</v>
          </cell>
        </row>
        <row r="368">
          <cell r="F368" t="str">
            <v>Gastrokirurgi</v>
          </cell>
          <cell r="G368">
            <v>149</v>
          </cell>
          <cell r="J368" t="str">
            <v>Gastrokirurgi</v>
          </cell>
          <cell r="K368">
            <v>174</v>
          </cell>
        </row>
        <row r="369">
          <cell r="F369" t="str">
            <v>Gastrokirurgi</v>
          </cell>
          <cell r="G369">
            <v>149</v>
          </cell>
          <cell r="J369" t="str">
            <v>Gynekologi</v>
          </cell>
          <cell r="K369">
            <v>175</v>
          </cell>
        </row>
        <row r="370">
          <cell r="F370" t="str">
            <v>Ortopedi</v>
          </cell>
          <cell r="G370">
            <v>150</v>
          </cell>
          <cell r="J370" t="str">
            <v>Gastrokirurgi</v>
          </cell>
          <cell r="K370">
            <v>175</v>
          </cell>
        </row>
        <row r="371">
          <cell r="F371" t="str">
            <v>Gastrokirurgi</v>
          </cell>
          <cell r="G371">
            <v>150</v>
          </cell>
          <cell r="J371" t="str">
            <v>Gastrokirurgi</v>
          </cell>
          <cell r="K371">
            <v>175</v>
          </cell>
        </row>
        <row r="372">
          <cell r="F372" t="str">
            <v>Gastrokirurgi</v>
          </cell>
          <cell r="G372">
            <v>150</v>
          </cell>
          <cell r="J372" t="str">
            <v>Gastrokirurgi</v>
          </cell>
          <cell r="K372">
            <v>176</v>
          </cell>
        </row>
        <row r="373">
          <cell r="F373" t="str">
            <v>Gastrokirurgi</v>
          </cell>
          <cell r="G373">
            <v>150</v>
          </cell>
          <cell r="J373" t="str">
            <v>Gastrokirurgi</v>
          </cell>
          <cell r="K373">
            <v>177</v>
          </cell>
        </row>
        <row r="374">
          <cell r="F374" t="str">
            <v>Ortopedi</v>
          </cell>
          <cell r="G374">
            <v>150</v>
          </cell>
          <cell r="J374" t="str">
            <v>Gastrokirurgi</v>
          </cell>
          <cell r="K374">
            <v>177</v>
          </cell>
        </row>
        <row r="375">
          <cell r="F375" t="str">
            <v>Gynekologi</v>
          </cell>
          <cell r="G375">
            <v>151</v>
          </cell>
          <cell r="J375" t="str">
            <v>Gastrokirurgi</v>
          </cell>
          <cell r="K375">
            <v>178</v>
          </cell>
        </row>
        <row r="376">
          <cell r="F376" t="str">
            <v>Gastrokirurgi</v>
          </cell>
          <cell r="G376">
            <v>153</v>
          </cell>
          <cell r="J376" t="str">
            <v>Gastrokirurgi</v>
          </cell>
          <cell r="K376">
            <v>178</v>
          </cell>
        </row>
        <row r="377">
          <cell r="F377" t="str">
            <v>Gastrokirurgi</v>
          </cell>
          <cell r="G377">
            <v>153</v>
          </cell>
          <cell r="J377" t="str">
            <v>Gastrokirurgi</v>
          </cell>
          <cell r="K377">
            <v>179</v>
          </cell>
        </row>
        <row r="378">
          <cell r="F378" t="str">
            <v>Ortopedi</v>
          </cell>
          <cell r="G378">
            <v>153</v>
          </cell>
          <cell r="J378" t="str">
            <v>Gastrokirurgi</v>
          </cell>
          <cell r="K378">
            <v>179</v>
          </cell>
        </row>
        <row r="379">
          <cell r="F379" t="str">
            <v>Gynekologi</v>
          </cell>
          <cell r="G379">
            <v>153</v>
          </cell>
          <cell r="J379" t="str">
            <v>Gastrokirurgi</v>
          </cell>
          <cell r="K379">
            <v>180</v>
          </cell>
        </row>
        <row r="380">
          <cell r="F380" t="str">
            <v>Gynekologi</v>
          </cell>
          <cell r="G380">
            <v>154</v>
          </cell>
          <cell r="J380" t="str">
            <v>Gastrokirurgi</v>
          </cell>
          <cell r="K380">
            <v>181</v>
          </cell>
        </row>
        <row r="381">
          <cell r="F381" t="str">
            <v>Ortopedi</v>
          </cell>
          <cell r="G381">
            <v>155</v>
          </cell>
          <cell r="J381" t="str">
            <v>Gastrokirurgi</v>
          </cell>
          <cell r="K381">
            <v>182</v>
          </cell>
        </row>
        <row r="382">
          <cell r="F382" t="str">
            <v>Gastrokirurgi</v>
          </cell>
          <cell r="G382">
            <v>155</v>
          </cell>
          <cell r="J382" t="str">
            <v>Ortopedi</v>
          </cell>
          <cell r="K382">
            <v>184</v>
          </cell>
        </row>
        <row r="383">
          <cell r="F383" t="str">
            <v>Gynekologi</v>
          </cell>
          <cell r="G383">
            <v>156</v>
          </cell>
          <cell r="J383" t="str">
            <v>Gastrokirurgi</v>
          </cell>
          <cell r="K383">
            <v>185</v>
          </cell>
        </row>
        <row r="384">
          <cell r="F384" t="str">
            <v>Ortopedi</v>
          </cell>
          <cell r="G384">
            <v>157</v>
          </cell>
          <cell r="J384" t="str">
            <v>Gastrokirurgi</v>
          </cell>
          <cell r="K384">
            <v>186</v>
          </cell>
        </row>
        <row r="385">
          <cell r="F385" t="str">
            <v>Gastrokirurgi</v>
          </cell>
          <cell r="G385">
            <v>157</v>
          </cell>
          <cell r="J385" t="str">
            <v>Gastrokirurgi</v>
          </cell>
          <cell r="K385">
            <v>186</v>
          </cell>
        </row>
        <row r="386">
          <cell r="F386" t="str">
            <v>Ortopedi</v>
          </cell>
          <cell r="G386">
            <v>157</v>
          </cell>
          <cell r="J386" t="str">
            <v>Gastrokirurgi</v>
          </cell>
          <cell r="K386">
            <v>186</v>
          </cell>
        </row>
        <row r="387">
          <cell r="F387" t="str">
            <v>Ortopedi</v>
          </cell>
          <cell r="G387">
            <v>157</v>
          </cell>
          <cell r="J387" t="str">
            <v>Gastrokirurgi</v>
          </cell>
          <cell r="K387">
            <v>187</v>
          </cell>
        </row>
        <row r="388">
          <cell r="F388" t="str">
            <v>Gastrokirurgi</v>
          </cell>
          <cell r="G388">
            <v>158</v>
          </cell>
          <cell r="J388" t="str">
            <v>Gastrokirurgi</v>
          </cell>
          <cell r="K388">
            <v>188</v>
          </cell>
        </row>
        <row r="389">
          <cell r="F389" t="str">
            <v>Ortopedi</v>
          </cell>
          <cell r="G389">
            <v>158</v>
          </cell>
          <cell r="J389" t="str">
            <v>Gastrokirurgi</v>
          </cell>
          <cell r="K389">
            <v>189</v>
          </cell>
        </row>
        <row r="390">
          <cell r="F390" t="str">
            <v>Gastrokirurgi</v>
          </cell>
          <cell r="G390">
            <v>159</v>
          </cell>
          <cell r="J390" t="str">
            <v>Gastrokirurgi</v>
          </cell>
          <cell r="K390">
            <v>190</v>
          </cell>
        </row>
        <row r="391">
          <cell r="F391" t="str">
            <v>Gastrokirurgi</v>
          </cell>
          <cell r="G391">
            <v>159</v>
          </cell>
          <cell r="J391" t="str">
            <v>Gastrokirurgi</v>
          </cell>
          <cell r="K391">
            <v>191</v>
          </cell>
        </row>
        <row r="392">
          <cell r="F392" t="str">
            <v>Ortopedi</v>
          </cell>
          <cell r="G392">
            <v>159</v>
          </cell>
          <cell r="J392" t="str">
            <v>Gastrokirurgi</v>
          </cell>
          <cell r="K392">
            <v>191</v>
          </cell>
        </row>
        <row r="393">
          <cell r="F393" t="str">
            <v>Gastrokirurgi</v>
          </cell>
          <cell r="G393">
            <v>160</v>
          </cell>
          <cell r="J393" t="str">
            <v>Gastrokirurgi</v>
          </cell>
          <cell r="K393">
            <v>191</v>
          </cell>
        </row>
        <row r="394">
          <cell r="F394" t="str">
            <v>Gastrokirurgi</v>
          </cell>
          <cell r="G394">
            <v>160</v>
          </cell>
          <cell r="J394" t="str">
            <v>Ortopedi</v>
          </cell>
          <cell r="K394">
            <v>191</v>
          </cell>
        </row>
        <row r="395">
          <cell r="F395" t="str">
            <v>Gynekologi</v>
          </cell>
          <cell r="G395">
            <v>161</v>
          </cell>
          <cell r="J395" t="str">
            <v>Gynekologi</v>
          </cell>
          <cell r="K395">
            <v>191</v>
          </cell>
        </row>
        <row r="396">
          <cell r="F396" t="str">
            <v>Gastrokirurgi</v>
          </cell>
          <cell r="G396">
            <v>161</v>
          </cell>
          <cell r="J396" t="str">
            <v>Gynekologi</v>
          </cell>
          <cell r="K396">
            <v>191</v>
          </cell>
        </row>
        <row r="397">
          <cell r="F397" t="str">
            <v>Gastrokirurgi</v>
          </cell>
          <cell r="G397">
            <v>161</v>
          </cell>
          <cell r="J397" t="str">
            <v>Gastrokirurgi</v>
          </cell>
          <cell r="K397">
            <v>192</v>
          </cell>
        </row>
        <row r="398">
          <cell r="F398" t="str">
            <v>Gastrokirurgi</v>
          </cell>
          <cell r="G398">
            <v>161</v>
          </cell>
          <cell r="J398" t="str">
            <v>Gastrokirurgi</v>
          </cell>
          <cell r="K398">
            <v>192</v>
          </cell>
        </row>
        <row r="399">
          <cell r="F399" t="str">
            <v>Gastrokirurgi</v>
          </cell>
          <cell r="G399">
            <v>162</v>
          </cell>
          <cell r="J399" t="str">
            <v>Gastrokirurgi</v>
          </cell>
          <cell r="K399">
            <v>192</v>
          </cell>
        </row>
        <row r="400">
          <cell r="F400" t="str">
            <v>Ortopedi</v>
          </cell>
          <cell r="G400">
            <v>162</v>
          </cell>
          <cell r="J400" t="str">
            <v>Gastrokirurgi</v>
          </cell>
          <cell r="K400">
            <v>193</v>
          </cell>
        </row>
        <row r="401">
          <cell r="F401" t="str">
            <v>Gastrokirurgi</v>
          </cell>
          <cell r="G401">
            <v>162</v>
          </cell>
          <cell r="J401" t="str">
            <v>Gynekologi</v>
          </cell>
          <cell r="K401">
            <v>193</v>
          </cell>
        </row>
        <row r="402">
          <cell r="F402" t="str">
            <v>Gynekologi</v>
          </cell>
          <cell r="G402">
            <v>162</v>
          </cell>
          <cell r="J402" t="str">
            <v>Gynekologi</v>
          </cell>
          <cell r="K402">
            <v>194</v>
          </cell>
        </row>
        <row r="403">
          <cell r="F403" t="str">
            <v>Gynekologi</v>
          </cell>
          <cell r="G403">
            <v>163</v>
          </cell>
          <cell r="J403" t="str">
            <v>Ortopedi</v>
          </cell>
          <cell r="K403">
            <v>194</v>
          </cell>
        </row>
        <row r="404">
          <cell r="F404" t="str">
            <v>Gastrokirurgi</v>
          </cell>
          <cell r="G404">
            <v>163</v>
          </cell>
          <cell r="J404" t="str">
            <v>Gynekologi</v>
          </cell>
          <cell r="K404">
            <v>194</v>
          </cell>
        </row>
        <row r="405">
          <cell r="F405" t="str">
            <v>Gastrokirurgi</v>
          </cell>
          <cell r="G405">
            <v>164</v>
          </cell>
          <cell r="J405" t="str">
            <v>Ortopedi</v>
          </cell>
          <cell r="K405">
            <v>195</v>
          </cell>
        </row>
        <row r="406">
          <cell r="F406" t="str">
            <v>Gynekologi</v>
          </cell>
          <cell r="G406">
            <v>164</v>
          </cell>
          <cell r="J406" t="str">
            <v>Gynekologi</v>
          </cell>
          <cell r="K406">
            <v>195</v>
          </cell>
        </row>
        <row r="407">
          <cell r="F407" t="str">
            <v>Gastrokirurgi</v>
          </cell>
          <cell r="G407">
            <v>165</v>
          </cell>
          <cell r="J407" t="str">
            <v>Ortopedi</v>
          </cell>
          <cell r="K407">
            <v>195</v>
          </cell>
        </row>
        <row r="408">
          <cell r="F408" t="str">
            <v>Gastrokirurgi</v>
          </cell>
          <cell r="G408">
            <v>166</v>
          </cell>
          <cell r="J408" t="str">
            <v>Gynekologi</v>
          </cell>
          <cell r="K408">
            <v>196</v>
          </cell>
        </row>
        <row r="409">
          <cell r="F409" t="str">
            <v>Gastrokirurgi</v>
          </cell>
          <cell r="G409">
            <v>167</v>
          </cell>
          <cell r="J409" t="str">
            <v>Gastrokirurgi</v>
          </cell>
          <cell r="K409">
            <v>196</v>
          </cell>
        </row>
        <row r="410">
          <cell r="F410" t="str">
            <v>Gastrokirurgi</v>
          </cell>
          <cell r="G410">
            <v>167</v>
          </cell>
          <cell r="J410" t="str">
            <v>Gastrokirurgi</v>
          </cell>
          <cell r="K410">
            <v>197</v>
          </cell>
        </row>
        <row r="411">
          <cell r="F411" t="str">
            <v>Gastrokirurgi</v>
          </cell>
          <cell r="G411">
            <v>167</v>
          </cell>
          <cell r="J411" t="str">
            <v>Ortopedi</v>
          </cell>
          <cell r="K411">
            <v>197</v>
          </cell>
        </row>
        <row r="412">
          <cell r="F412" t="str">
            <v>Ortopedi</v>
          </cell>
          <cell r="G412">
            <v>167</v>
          </cell>
          <cell r="J412" t="str">
            <v>Gastrokirurgi</v>
          </cell>
          <cell r="K412">
            <v>197</v>
          </cell>
        </row>
        <row r="413">
          <cell r="F413" t="str">
            <v>Gastrokirurgi</v>
          </cell>
          <cell r="G413">
            <v>167</v>
          </cell>
          <cell r="J413" t="str">
            <v>Gastrokirurgi</v>
          </cell>
          <cell r="K413">
            <v>197</v>
          </cell>
        </row>
        <row r="414">
          <cell r="F414" t="str">
            <v>Gastrokirurgi</v>
          </cell>
          <cell r="G414">
            <v>167</v>
          </cell>
          <cell r="J414" t="str">
            <v>Ortopedi</v>
          </cell>
          <cell r="K414">
            <v>198</v>
          </cell>
        </row>
        <row r="415">
          <cell r="F415" t="str">
            <v>Gastrokirurgi</v>
          </cell>
          <cell r="G415">
            <v>169</v>
          </cell>
          <cell r="J415" t="str">
            <v>Gastrokirurgi</v>
          </cell>
          <cell r="K415">
            <v>199</v>
          </cell>
        </row>
        <row r="416">
          <cell r="F416" t="str">
            <v>Ortopedi</v>
          </cell>
          <cell r="G416">
            <v>169</v>
          </cell>
          <cell r="J416" t="str">
            <v>Gynekologi</v>
          </cell>
          <cell r="K416">
            <v>200</v>
          </cell>
        </row>
        <row r="417">
          <cell r="F417" t="str">
            <v>Gastrokirurgi</v>
          </cell>
          <cell r="G417">
            <v>170</v>
          </cell>
          <cell r="J417" t="str">
            <v>Gastrokirurgi</v>
          </cell>
          <cell r="K417">
            <v>203</v>
          </cell>
        </row>
        <row r="418">
          <cell r="F418" t="str">
            <v>Gastrokirurgi</v>
          </cell>
          <cell r="G418">
            <v>170</v>
          </cell>
          <cell r="J418" t="str">
            <v>Gastrokirurgi</v>
          </cell>
          <cell r="K418">
            <v>203</v>
          </cell>
        </row>
        <row r="419">
          <cell r="F419" t="str">
            <v>Gastrokirurgi</v>
          </cell>
          <cell r="G419">
            <v>170</v>
          </cell>
          <cell r="J419" t="str">
            <v>Ortopedi</v>
          </cell>
          <cell r="K419">
            <v>204</v>
          </cell>
        </row>
        <row r="420">
          <cell r="F420" t="str">
            <v>Gastrokirurgi</v>
          </cell>
          <cell r="G420">
            <v>171</v>
          </cell>
          <cell r="J420" t="str">
            <v>Ortopedi</v>
          </cell>
          <cell r="K420">
            <v>204</v>
          </cell>
        </row>
        <row r="421">
          <cell r="F421" t="str">
            <v>Ortopedi</v>
          </cell>
          <cell r="G421">
            <v>171</v>
          </cell>
          <cell r="J421" t="str">
            <v>Gastrokirurgi</v>
          </cell>
          <cell r="K421">
            <v>204</v>
          </cell>
        </row>
        <row r="422">
          <cell r="F422" t="str">
            <v>Gastrokirurgi</v>
          </cell>
          <cell r="G422">
            <v>171</v>
          </cell>
          <cell r="J422" t="str">
            <v>Gastrokirurgi</v>
          </cell>
          <cell r="K422">
            <v>205</v>
          </cell>
        </row>
        <row r="423">
          <cell r="F423" t="str">
            <v>Gastrokirurgi</v>
          </cell>
          <cell r="G423">
            <v>171</v>
          </cell>
          <cell r="J423" t="str">
            <v>Ortopedi</v>
          </cell>
          <cell r="K423">
            <v>205</v>
          </cell>
        </row>
        <row r="424">
          <cell r="F424" t="str">
            <v>Ortopedi</v>
          </cell>
          <cell r="G424">
            <v>171</v>
          </cell>
          <cell r="J424" t="str">
            <v>Gynekologi</v>
          </cell>
          <cell r="K424">
            <v>206</v>
          </cell>
        </row>
        <row r="425">
          <cell r="F425" t="str">
            <v>Gynekologi</v>
          </cell>
          <cell r="G425">
            <v>172</v>
          </cell>
          <cell r="J425" t="str">
            <v>Gynekologi</v>
          </cell>
          <cell r="K425">
            <v>207</v>
          </cell>
        </row>
        <row r="426">
          <cell r="F426" t="str">
            <v>Gynekologi</v>
          </cell>
          <cell r="G426">
            <v>172</v>
          </cell>
          <cell r="J426" t="str">
            <v>Gastrokirurgi</v>
          </cell>
          <cell r="K426">
            <v>208</v>
          </cell>
        </row>
        <row r="427">
          <cell r="F427" t="str">
            <v>Ortopedi</v>
          </cell>
          <cell r="G427">
            <v>173</v>
          </cell>
          <cell r="J427" t="str">
            <v>Gastrokirurgi</v>
          </cell>
          <cell r="K427">
            <v>209</v>
          </cell>
        </row>
        <row r="428">
          <cell r="F428" t="str">
            <v>Gastrokirurgi</v>
          </cell>
          <cell r="G428">
            <v>174</v>
          </cell>
          <cell r="J428" t="str">
            <v>Ortopedi</v>
          </cell>
          <cell r="K428">
            <v>209</v>
          </cell>
        </row>
        <row r="429">
          <cell r="F429" t="str">
            <v>Ortopedi</v>
          </cell>
          <cell r="G429">
            <v>174</v>
          </cell>
          <cell r="J429" t="str">
            <v>Gastrokirurgi</v>
          </cell>
          <cell r="K429">
            <v>211</v>
          </cell>
        </row>
        <row r="430">
          <cell r="F430" t="str">
            <v>Gynekologi</v>
          </cell>
          <cell r="G430">
            <v>175</v>
          </cell>
          <cell r="J430" t="str">
            <v>Gastrokirurgi</v>
          </cell>
          <cell r="K430">
            <v>211</v>
          </cell>
        </row>
        <row r="431">
          <cell r="F431" t="str">
            <v>Gastrokirurgi</v>
          </cell>
          <cell r="G431">
            <v>175</v>
          </cell>
          <cell r="J431" t="str">
            <v>Gynekologi</v>
          </cell>
          <cell r="K431">
            <v>212</v>
          </cell>
        </row>
        <row r="432">
          <cell r="F432" t="str">
            <v>Gynekologi</v>
          </cell>
          <cell r="G432">
            <v>175</v>
          </cell>
          <cell r="J432" t="str">
            <v>Gynekologi</v>
          </cell>
          <cell r="K432">
            <v>213</v>
          </cell>
        </row>
        <row r="433">
          <cell r="F433" t="str">
            <v>Gastrokirurgi</v>
          </cell>
          <cell r="G433">
            <v>176</v>
          </cell>
          <cell r="J433" t="str">
            <v>Gastrokirurgi</v>
          </cell>
          <cell r="K433">
            <v>214</v>
          </cell>
        </row>
        <row r="434">
          <cell r="F434" t="str">
            <v>Gastrokirurgi</v>
          </cell>
          <cell r="G434">
            <v>176</v>
          </cell>
          <cell r="J434" t="str">
            <v>Gynekologi</v>
          </cell>
          <cell r="K434">
            <v>217</v>
          </cell>
        </row>
        <row r="435">
          <cell r="F435" t="str">
            <v>Gastrokirurgi</v>
          </cell>
          <cell r="G435">
            <v>177</v>
          </cell>
          <cell r="J435" t="str">
            <v>Gastrokirurgi</v>
          </cell>
          <cell r="K435">
            <v>218</v>
          </cell>
        </row>
        <row r="436">
          <cell r="F436" t="str">
            <v>Gastrokirurgi</v>
          </cell>
          <cell r="G436">
            <v>177</v>
          </cell>
          <cell r="J436" t="str">
            <v>Ortopedi</v>
          </cell>
          <cell r="K436">
            <v>218</v>
          </cell>
        </row>
        <row r="437">
          <cell r="F437" t="str">
            <v>Ortopedi</v>
          </cell>
          <cell r="G437">
            <v>178</v>
          </cell>
          <cell r="J437" t="str">
            <v>Gastrokirurgi</v>
          </cell>
          <cell r="K437">
            <v>218</v>
          </cell>
        </row>
        <row r="438">
          <cell r="F438" t="str">
            <v>Gastrokirurgi</v>
          </cell>
          <cell r="G438">
            <v>179</v>
          </cell>
          <cell r="J438" t="str">
            <v>Gynekologi</v>
          </cell>
          <cell r="K438">
            <v>218</v>
          </cell>
        </row>
        <row r="439">
          <cell r="F439" t="str">
            <v>Gastrokirurgi</v>
          </cell>
          <cell r="G439">
            <v>179</v>
          </cell>
          <cell r="J439" t="str">
            <v>Gastrokirurgi</v>
          </cell>
          <cell r="K439">
            <v>219</v>
          </cell>
        </row>
        <row r="440">
          <cell r="F440" t="str">
            <v>Gastrokirurgi</v>
          </cell>
          <cell r="G440">
            <v>179</v>
          </cell>
          <cell r="J440" t="str">
            <v>Gastrokirurgi</v>
          </cell>
          <cell r="K440">
            <v>221</v>
          </cell>
        </row>
        <row r="441">
          <cell r="F441" t="str">
            <v>Gastrokirurgi</v>
          </cell>
          <cell r="G441">
            <v>181</v>
          </cell>
          <cell r="J441" t="str">
            <v>Gastrokirurgi</v>
          </cell>
          <cell r="K441">
            <v>221</v>
          </cell>
        </row>
        <row r="442">
          <cell r="F442" t="str">
            <v>Ortopedi</v>
          </cell>
          <cell r="G442">
            <v>181</v>
          </cell>
          <cell r="J442" t="str">
            <v>Gastrokirurgi</v>
          </cell>
          <cell r="K442">
            <v>221</v>
          </cell>
        </row>
        <row r="443">
          <cell r="F443" t="str">
            <v>Gastrokirurgi</v>
          </cell>
          <cell r="G443">
            <v>182</v>
          </cell>
          <cell r="J443" t="str">
            <v>Gastrokirurgi</v>
          </cell>
          <cell r="K443">
            <v>222</v>
          </cell>
        </row>
        <row r="444">
          <cell r="F444" t="str">
            <v>Gastrokirurgi</v>
          </cell>
          <cell r="G444">
            <v>182</v>
          </cell>
          <cell r="J444" t="str">
            <v>Gastrokirurgi</v>
          </cell>
          <cell r="K444">
            <v>223</v>
          </cell>
        </row>
        <row r="445">
          <cell r="F445" t="str">
            <v>Gastrokirurgi</v>
          </cell>
          <cell r="G445">
            <v>183</v>
          </cell>
          <cell r="J445" t="str">
            <v>Ortopedi</v>
          </cell>
          <cell r="K445">
            <v>224</v>
          </cell>
        </row>
        <row r="446">
          <cell r="F446" t="str">
            <v>Gastrokirurgi</v>
          </cell>
          <cell r="G446">
            <v>183</v>
          </cell>
          <cell r="J446" t="str">
            <v>Gynekologi</v>
          </cell>
          <cell r="K446">
            <v>225</v>
          </cell>
        </row>
        <row r="447">
          <cell r="F447" t="str">
            <v>Ortopedi</v>
          </cell>
          <cell r="G447">
            <v>184</v>
          </cell>
          <cell r="J447" t="str">
            <v>Gastrokirurgi</v>
          </cell>
          <cell r="K447">
            <v>226</v>
          </cell>
        </row>
        <row r="448">
          <cell r="F448" t="str">
            <v>Gastrokirurgi</v>
          </cell>
          <cell r="G448">
            <v>184</v>
          </cell>
          <cell r="J448" t="str">
            <v>Gastrokirurgi</v>
          </cell>
          <cell r="K448">
            <v>227</v>
          </cell>
        </row>
        <row r="449">
          <cell r="F449" t="str">
            <v>Gastrokirurgi</v>
          </cell>
          <cell r="G449">
            <v>185</v>
          </cell>
          <cell r="J449" t="str">
            <v>Gastrokirurgi</v>
          </cell>
          <cell r="K449">
            <v>227</v>
          </cell>
        </row>
        <row r="450">
          <cell r="F450" t="str">
            <v>Gastrokirurgi</v>
          </cell>
          <cell r="G450">
            <v>186</v>
          </cell>
          <cell r="J450" t="str">
            <v>Gastrokirurgi</v>
          </cell>
          <cell r="K450">
            <v>228</v>
          </cell>
        </row>
        <row r="451">
          <cell r="F451" t="str">
            <v>Gastrokirurgi</v>
          </cell>
          <cell r="G451">
            <v>187</v>
          </cell>
          <cell r="J451" t="str">
            <v>Ortopedi</v>
          </cell>
          <cell r="K451">
            <v>228</v>
          </cell>
        </row>
        <row r="452">
          <cell r="F452" t="str">
            <v>Ortopedi</v>
          </cell>
          <cell r="G452">
            <v>187</v>
          </cell>
          <cell r="J452" t="str">
            <v>Gastrokirurgi</v>
          </cell>
          <cell r="K452">
            <v>229</v>
          </cell>
        </row>
        <row r="453">
          <cell r="F453" t="str">
            <v>Gynekologi</v>
          </cell>
          <cell r="G453">
            <v>188</v>
          </cell>
          <cell r="J453" t="str">
            <v>Ortopedi</v>
          </cell>
          <cell r="K453">
            <v>230</v>
          </cell>
        </row>
        <row r="454">
          <cell r="F454" t="str">
            <v>Gynekologi</v>
          </cell>
          <cell r="G454">
            <v>188</v>
          </cell>
          <cell r="J454" t="str">
            <v>Gastrokirurgi</v>
          </cell>
          <cell r="K454">
            <v>231</v>
          </cell>
        </row>
        <row r="455">
          <cell r="F455" t="str">
            <v>Ortopedi</v>
          </cell>
          <cell r="G455">
            <v>189</v>
          </cell>
          <cell r="J455" t="str">
            <v>Gastrokirurgi</v>
          </cell>
          <cell r="K455">
            <v>233</v>
          </cell>
        </row>
        <row r="456">
          <cell r="F456" t="str">
            <v>Gastrokirurgi</v>
          </cell>
          <cell r="G456">
            <v>189</v>
          </cell>
          <cell r="J456" t="str">
            <v>Gynekologi</v>
          </cell>
          <cell r="K456">
            <v>233</v>
          </cell>
        </row>
        <row r="457">
          <cell r="F457" t="str">
            <v>Ortopedi</v>
          </cell>
          <cell r="G457">
            <v>189</v>
          </cell>
          <cell r="J457" t="str">
            <v>Ortopedi</v>
          </cell>
          <cell r="K457">
            <v>233</v>
          </cell>
        </row>
        <row r="458">
          <cell r="F458" t="str">
            <v>Gynekologi</v>
          </cell>
          <cell r="G458">
            <v>190</v>
          </cell>
          <cell r="J458" t="str">
            <v>Ortopedi</v>
          </cell>
          <cell r="K458">
            <v>233</v>
          </cell>
        </row>
        <row r="459">
          <cell r="F459" t="str">
            <v>Gastrokirurgi</v>
          </cell>
          <cell r="G459">
            <v>190</v>
          </cell>
          <cell r="J459" t="str">
            <v>Gastrokirurgi</v>
          </cell>
          <cell r="K459">
            <v>234</v>
          </cell>
        </row>
        <row r="460">
          <cell r="F460" t="str">
            <v>Ortopedi</v>
          </cell>
          <cell r="G460">
            <v>190</v>
          </cell>
          <cell r="J460" t="str">
            <v>Gynekologi</v>
          </cell>
          <cell r="K460">
            <v>235</v>
          </cell>
        </row>
        <row r="461">
          <cell r="F461" t="str">
            <v>Ortopedi</v>
          </cell>
          <cell r="G461">
            <v>191</v>
          </cell>
          <cell r="J461" t="str">
            <v>Gastrokirurgi</v>
          </cell>
          <cell r="K461">
            <v>236</v>
          </cell>
        </row>
        <row r="462">
          <cell r="F462" t="str">
            <v>Ortopedi</v>
          </cell>
          <cell r="G462">
            <v>191</v>
          </cell>
          <cell r="J462" t="str">
            <v>Ortopedi</v>
          </cell>
          <cell r="K462">
            <v>236</v>
          </cell>
        </row>
        <row r="463">
          <cell r="F463" t="str">
            <v>Gastrokirurgi</v>
          </cell>
          <cell r="G463">
            <v>192</v>
          </cell>
          <cell r="J463" t="str">
            <v>Gastrokirurgi</v>
          </cell>
          <cell r="K463">
            <v>237</v>
          </cell>
        </row>
        <row r="464">
          <cell r="F464" t="str">
            <v>Gastrokirurgi</v>
          </cell>
          <cell r="G464">
            <v>192</v>
          </cell>
          <cell r="J464" t="str">
            <v>Ortopedi</v>
          </cell>
          <cell r="K464">
            <v>237</v>
          </cell>
        </row>
        <row r="465">
          <cell r="F465" t="str">
            <v>Gastrokirurgi</v>
          </cell>
          <cell r="G465">
            <v>192</v>
          </cell>
          <cell r="J465" t="str">
            <v>Gastrokirurgi</v>
          </cell>
          <cell r="K465">
            <v>238</v>
          </cell>
        </row>
        <row r="466">
          <cell r="F466" t="str">
            <v>Ortopedi</v>
          </cell>
          <cell r="G466">
            <v>193</v>
          </cell>
          <cell r="J466" t="str">
            <v>Gastrokirurgi</v>
          </cell>
          <cell r="K466">
            <v>239</v>
          </cell>
        </row>
        <row r="467">
          <cell r="F467" t="str">
            <v>Gastrokirurgi</v>
          </cell>
          <cell r="G467">
            <v>193</v>
          </cell>
          <cell r="J467" t="str">
            <v>Ortopedi</v>
          </cell>
          <cell r="K467">
            <v>239</v>
          </cell>
        </row>
        <row r="468">
          <cell r="F468" t="str">
            <v>Gynekologi</v>
          </cell>
          <cell r="G468">
            <v>193</v>
          </cell>
          <cell r="J468" t="str">
            <v>Gynekologi</v>
          </cell>
          <cell r="K468">
            <v>240</v>
          </cell>
        </row>
        <row r="469">
          <cell r="F469" t="str">
            <v>Gynekologi</v>
          </cell>
          <cell r="G469">
            <v>193</v>
          </cell>
          <cell r="J469" t="str">
            <v>Gastrokirurgi</v>
          </cell>
          <cell r="K469">
            <v>240</v>
          </cell>
        </row>
        <row r="470">
          <cell r="F470" t="str">
            <v>Gastrokirurgi</v>
          </cell>
          <cell r="G470">
            <v>194</v>
          </cell>
          <cell r="J470" t="str">
            <v>Gastrokirurgi</v>
          </cell>
          <cell r="K470">
            <v>242</v>
          </cell>
        </row>
        <row r="471">
          <cell r="F471" t="str">
            <v>Gynekologi</v>
          </cell>
          <cell r="G471">
            <v>195</v>
          </cell>
          <cell r="J471" t="str">
            <v>Gastrokirurgi</v>
          </cell>
          <cell r="K471">
            <v>242</v>
          </cell>
        </row>
        <row r="472">
          <cell r="F472" t="str">
            <v>Gastrokirurgi</v>
          </cell>
          <cell r="G472">
            <v>195</v>
          </cell>
          <cell r="J472" t="str">
            <v>Ortopedi</v>
          </cell>
          <cell r="K472">
            <v>243</v>
          </cell>
        </row>
        <row r="473">
          <cell r="F473" t="str">
            <v>Gastrokirurgi</v>
          </cell>
          <cell r="G473">
            <v>197</v>
          </cell>
          <cell r="J473" t="str">
            <v>Gastrokirurgi</v>
          </cell>
          <cell r="K473">
            <v>244</v>
          </cell>
        </row>
        <row r="474">
          <cell r="F474" t="str">
            <v>Gastrokirurgi</v>
          </cell>
          <cell r="G474">
            <v>197</v>
          </cell>
          <cell r="J474" t="str">
            <v>Gastrokirurgi</v>
          </cell>
          <cell r="K474">
            <v>244</v>
          </cell>
        </row>
        <row r="475">
          <cell r="F475" t="str">
            <v>Gynekologi</v>
          </cell>
          <cell r="G475">
            <v>200</v>
          </cell>
          <cell r="J475" t="str">
            <v>Gastrokirurgi</v>
          </cell>
          <cell r="K475">
            <v>245</v>
          </cell>
        </row>
        <row r="476">
          <cell r="F476" t="str">
            <v>Gastrokirurgi</v>
          </cell>
          <cell r="G476">
            <v>200</v>
          </cell>
          <cell r="J476" t="str">
            <v>Gynekologi</v>
          </cell>
          <cell r="K476">
            <v>247</v>
          </cell>
        </row>
        <row r="477">
          <cell r="F477" t="str">
            <v>Gastrokirurgi</v>
          </cell>
          <cell r="G477">
            <v>200</v>
          </cell>
          <cell r="J477" t="str">
            <v>Ortopedi</v>
          </cell>
          <cell r="K477">
            <v>247</v>
          </cell>
        </row>
        <row r="478">
          <cell r="F478" t="str">
            <v>Gastrokirurgi</v>
          </cell>
          <cell r="G478">
            <v>201</v>
          </cell>
          <cell r="J478" t="str">
            <v>Ortopedi</v>
          </cell>
          <cell r="K478">
            <v>249</v>
          </cell>
        </row>
        <row r="479">
          <cell r="F479" t="str">
            <v>Ortopedi</v>
          </cell>
          <cell r="G479">
            <v>202</v>
          </cell>
          <cell r="J479" t="str">
            <v>Ortopedi</v>
          </cell>
          <cell r="K479">
            <v>250</v>
          </cell>
        </row>
        <row r="480">
          <cell r="F480" t="str">
            <v>Gastrokirurgi</v>
          </cell>
          <cell r="G480">
            <v>203</v>
          </cell>
          <cell r="J480" t="str">
            <v>Ortopedi</v>
          </cell>
          <cell r="K480">
            <v>250</v>
          </cell>
        </row>
        <row r="481">
          <cell r="F481" t="str">
            <v>Ortopedi</v>
          </cell>
          <cell r="G481">
            <v>203</v>
          </cell>
          <cell r="J481" t="str">
            <v>Gastrokirurgi</v>
          </cell>
          <cell r="K481">
            <v>253</v>
          </cell>
        </row>
        <row r="482">
          <cell r="F482" t="str">
            <v>Gynekologi</v>
          </cell>
          <cell r="G482">
            <v>203</v>
          </cell>
          <cell r="J482" t="str">
            <v>Ortopedi</v>
          </cell>
          <cell r="K482">
            <v>254</v>
          </cell>
        </row>
        <row r="483">
          <cell r="F483" t="str">
            <v>Ortopedi</v>
          </cell>
          <cell r="G483">
            <v>204</v>
          </cell>
          <cell r="J483" t="str">
            <v>Gastrokirurgi</v>
          </cell>
          <cell r="K483">
            <v>254</v>
          </cell>
        </row>
        <row r="484">
          <cell r="F484" t="str">
            <v>Gynekologi</v>
          </cell>
          <cell r="G484">
            <v>205</v>
          </cell>
          <cell r="J484" t="str">
            <v>Gastrokirurgi</v>
          </cell>
          <cell r="K484">
            <v>254</v>
          </cell>
        </row>
        <row r="485">
          <cell r="F485" t="str">
            <v>Gastrokirurgi</v>
          </cell>
          <cell r="G485">
            <v>205</v>
          </cell>
          <cell r="J485" t="str">
            <v>Gynekologi</v>
          </cell>
          <cell r="K485">
            <v>255</v>
          </cell>
        </row>
        <row r="486">
          <cell r="F486" t="str">
            <v>Gastrokirurgi</v>
          </cell>
          <cell r="G486">
            <v>206</v>
          </cell>
          <cell r="J486" t="str">
            <v>Gastrokirurgi</v>
          </cell>
          <cell r="K486">
            <v>255</v>
          </cell>
        </row>
        <row r="487">
          <cell r="F487" t="str">
            <v>Gynekologi</v>
          </cell>
          <cell r="G487">
            <v>206</v>
          </cell>
          <cell r="J487" t="str">
            <v>Ortopedi</v>
          </cell>
          <cell r="K487">
            <v>257</v>
          </cell>
        </row>
        <row r="488">
          <cell r="F488" t="str">
            <v>Ortopedi</v>
          </cell>
          <cell r="G488">
            <v>207</v>
          </cell>
          <cell r="J488" t="str">
            <v>Gynekologi</v>
          </cell>
          <cell r="K488">
            <v>258</v>
          </cell>
        </row>
        <row r="489">
          <cell r="F489" t="str">
            <v>Gastrokirurgi</v>
          </cell>
          <cell r="G489">
            <v>207</v>
          </cell>
          <cell r="J489" t="str">
            <v>Ortopedi</v>
          </cell>
          <cell r="K489">
            <v>258</v>
          </cell>
        </row>
        <row r="490">
          <cell r="F490" t="str">
            <v>Gastrokirurgi</v>
          </cell>
          <cell r="G490">
            <v>208</v>
          </cell>
          <cell r="J490" t="str">
            <v>Gastrokirurgi</v>
          </cell>
          <cell r="K490">
            <v>259</v>
          </cell>
        </row>
        <row r="491">
          <cell r="F491" t="str">
            <v>Ortopedi</v>
          </cell>
          <cell r="G491">
            <v>209</v>
          </cell>
          <cell r="J491" t="str">
            <v>Gastrokirurgi</v>
          </cell>
          <cell r="K491">
            <v>259</v>
          </cell>
        </row>
        <row r="492">
          <cell r="F492" t="str">
            <v>Gastrokirurgi</v>
          </cell>
          <cell r="G492">
            <v>209</v>
          </cell>
          <cell r="J492" t="str">
            <v>Gastrokirurgi</v>
          </cell>
          <cell r="K492">
            <v>261</v>
          </cell>
        </row>
        <row r="493">
          <cell r="F493" t="str">
            <v>Ortopedi</v>
          </cell>
          <cell r="G493">
            <v>209</v>
          </cell>
          <cell r="J493" t="str">
            <v>Gastrokirurgi</v>
          </cell>
          <cell r="K493">
            <v>262</v>
          </cell>
        </row>
        <row r="494">
          <cell r="F494" t="str">
            <v>Gastrokirurgi</v>
          </cell>
          <cell r="G494">
            <v>210</v>
          </cell>
          <cell r="J494" t="str">
            <v>Ortopedi</v>
          </cell>
          <cell r="K494">
            <v>263</v>
          </cell>
        </row>
        <row r="495">
          <cell r="F495" t="str">
            <v>Gastrokirurgi</v>
          </cell>
          <cell r="G495">
            <v>212</v>
          </cell>
          <cell r="J495" t="str">
            <v>Gastrokirurgi</v>
          </cell>
          <cell r="K495">
            <v>263</v>
          </cell>
        </row>
        <row r="496">
          <cell r="F496" t="str">
            <v>Gynekologi</v>
          </cell>
          <cell r="G496">
            <v>212</v>
          </cell>
          <cell r="J496" t="str">
            <v>Gastrokirurgi</v>
          </cell>
          <cell r="K496">
            <v>265</v>
          </cell>
        </row>
        <row r="497">
          <cell r="F497" t="str">
            <v>Gastrokirurgi</v>
          </cell>
          <cell r="G497">
            <v>212</v>
          </cell>
          <cell r="J497" t="str">
            <v>Gastrokirurgi</v>
          </cell>
          <cell r="K497">
            <v>265</v>
          </cell>
        </row>
        <row r="498">
          <cell r="F498" t="str">
            <v>Gastrokirurgi</v>
          </cell>
          <cell r="G498">
            <v>213</v>
          </cell>
          <cell r="J498" t="str">
            <v>Gynekologi</v>
          </cell>
          <cell r="K498">
            <v>266</v>
          </cell>
        </row>
        <row r="499">
          <cell r="F499" t="str">
            <v>Gastrokirurgi</v>
          </cell>
          <cell r="G499">
            <v>213</v>
          </cell>
          <cell r="J499" t="str">
            <v>Ortopedi</v>
          </cell>
          <cell r="K499">
            <v>267</v>
          </cell>
        </row>
        <row r="500">
          <cell r="F500" t="str">
            <v>Gastrokirurgi</v>
          </cell>
          <cell r="G500">
            <v>214</v>
          </cell>
          <cell r="J500" t="str">
            <v>Gastrokirurgi</v>
          </cell>
          <cell r="K500">
            <v>267</v>
          </cell>
        </row>
        <row r="501">
          <cell r="F501" t="str">
            <v>Ortopedi</v>
          </cell>
          <cell r="G501">
            <v>214</v>
          </cell>
          <cell r="J501" t="str">
            <v>Gastrokirurgi</v>
          </cell>
          <cell r="K501">
            <v>267</v>
          </cell>
        </row>
        <row r="502">
          <cell r="F502" t="str">
            <v>Ortopedi</v>
          </cell>
          <cell r="G502">
            <v>215</v>
          </cell>
          <cell r="J502" t="str">
            <v>Ortopedi</v>
          </cell>
          <cell r="K502">
            <v>273</v>
          </cell>
        </row>
        <row r="503">
          <cell r="F503" t="str">
            <v>Gynekologi</v>
          </cell>
          <cell r="G503">
            <v>215</v>
          </cell>
          <cell r="J503" t="str">
            <v>Gastrokirurgi</v>
          </cell>
          <cell r="K503">
            <v>276</v>
          </cell>
        </row>
        <row r="504">
          <cell r="F504" t="str">
            <v>Ortopedi</v>
          </cell>
          <cell r="G504">
            <v>215</v>
          </cell>
          <cell r="J504" t="str">
            <v>Gynekologi</v>
          </cell>
          <cell r="K504">
            <v>277</v>
          </cell>
        </row>
        <row r="505">
          <cell r="F505" t="str">
            <v>Gastrokirurgi</v>
          </cell>
          <cell r="G505">
            <v>215</v>
          </cell>
          <cell r="J505" t="str">
            <v>Gastrokirurgi</v>
          </cell>
          <cell r="K505">
            <v>277</v>
          </cell>
        </row>
        <row r="506">
          <cell r="F506" t="str">
            <v>Gastrokirurgi</v>
          </cell>
          <cell r="G506">
            <v>215</v>
          </cell>
          <cell r="J506" t="str">
            <v>Gynekologi</v>
          </cell>
          <cell r="K506">
            <v>278</v>
          </cell>
        </row>
        <row r="507">
          <cell r="F507" t="str">
            <v>Ortopedi</v>
          </cell>
          <cell r="G507">
            <v>217</v>
          </cell>
          <cell r="J507" t="str">
            <v>Ortopedi</v>
          </cell>
          <cell r="K507">
            <v>278</v>
          </cell>
        </row>
        <row r="508">
          <cell r="F508" t="str">
            <v>Ortopedi</v>
          </cell>
          <cell r="G508">
            <v>217</v>
          </cell>
          <cell r="J508" t="str">
            <v>Gastrokirurgi</v>
          </cell>
          <cell r="K508">
            <v>279</v>
          </cell>
        </row>
        <row r="509">
          <cell r="F509" t="str">
            <v>Gastrokirurgi</v>
          </cell>
          <cell r="G509">
            <v>217</v>
          </cell>
          <cell r="J509" t="str">
            <v>Ortopedi</v>
          </cell>
          <cell r="K509">
            <v>279</v>
          </cell>
        </row>
        <row r="510">
          <cell r="F510" t="str">
            <v>Ortopedi</v>
          </cell>
          <cell r="G510">
            <v>218</v>
          </cell>
          <cell r="J510" t="str">
            <v>Gynekologi</v>
          </cell>
          <cell r="K510">
            <v>279</v>
          </cell>
        </row>
        <row r="511">
          <cell r="F511" t="str">
            <v>Ortopedi</v>
          </cell>
          <cell r="G511">
            <v>219</v>
          </cell>
          <cell r="J511" t="str">
            <v>Gastrokirurgi</v>
          </cell>
          <cell r="K511">
            <v>280</v>
          </cell>
        </row>
        <row r="512">
          <cell r="F512" t="str">
            <v>Gynekologi</v>
          </cell>
          <cell r="G512">
            <v>221</v>
          </cell>
          <cell r="J512" t="str">
            <v>Gastrokirurgi</v>
          </cell>
          <cell r="K512">
            <v>280</v>
          </cell>
        </row>
        <row r="513">
          <cell r="F513" t="str">
            <v>Gastrokirurgi</v>
          </cell>
          <cell r="G513">
            <v>221</v>
          </cell>
          <cell r="J513" t="str">
            <v>Gastrokirurgi</v>
          </cell>
          <cell r="K513">
            <v>283</v>
          </cell>
        </row>
        <row r="514">
          <cell r="F514" t="str">
            <v>Gastrokirurgi</v>
          </cell>
          <cell r="G514">
            <v>221</v>
          </cell>
          <cell r="J514" t="str">
            <v>Gynekologi</v>
          </cell>
          <cell r="K514">
            <v>284</v>
          </cell>
        </row>
        <row r="515">
          <cell r="F515" t="str">
            <v>Gynekologi</v>
          </cell>
          <cell r="G515">
            <v>222</v>
          </cell>
          <cell r="J515" t="str">
            <v>Gynekologi</v>
          </cell>
          <cell r="K515">
            <v>286</v>
          </cell>
        </row>
        <row r="516">
          <cell r="F516" t="str">
            <v>Gastrokirurgi</v>
          </cell>
          <cell r="G516">
            <v>223</v>
          </cell>
          <cell r="J516" t="str">
            <v>Gynekologi</v>
          </cell>
          <cell r="K516">
            <v>288</v>
          </cell>
        </row>
        <row r="517">
          <cell r="F517" t="str">
            <v>Gastrokirurgi</v>
          </cell>
          <cell r="G517">
            <v>223</v>
          </cell>
          <cell r="J517" t="str">
            <v>Gastrokirurgi</v>
          </cell>
          <cell r="K517">
            <v>289</v>
          </cell>
        </row>
        <row r="518">
          <cell r="F518" t="str">
            <v>Gastrokirurgi</v>
          </cell>
          <cell r="G518">
            <v>225</v>
          </cell>
          <cell r="J518" t="str">
            <v>Gynekologi</v>
          </cell>
          <cell r="K518">
            <v>291</v>
          </cell>
        </row>
        <row r="519">
          <cell r="F519" t="str">
            <v>Ortopedi</v>
          </cell>
          <cell r="G519">
            <v>225</v>
          </cell>
          <cell r="J519" t="str">
            <v>Gastrokirurgi</v>
          </cell>
          <cell r="K519">
            <v>293</v>
          </cell>
        </row>
        <row r="520">
          <cell r="F520" t="str">
            <v>Ortopedi</v>
          </cell>
          <cell r="G520">
            <v>225</v>
          </cell>
          <cell r="J520" t="str">
            <v>Ortopedi</v>
          </cell>
          <cell r="K520">
            <v>294</v>
          </cell>
        </row>
        <row r="521">
          <cell r="F521" t="str">
            <v>Ortopedi</v>
          </cell>
          <cell r="G521">
            <v>225</v>
          </cell>
          <cell r="J521" t="str">
            <v>Gastrokirurgi</v>
          </cell>
          <cell r="K521">
            <v>294</v>
          </cell>
        </row>
        <row r="522">
          <cell r="F522" t="str">
            <v>Gastrokirurgi</v>
          </cell>
          <cell r="G522">
            <v>227</v>
          </cell>
          <cell r="J522" t="str">
            <v>Ortopedi</v>
          </cell>
          <cell r="K522">
            <v>294</v>
          </cell>
        </row>
        <row r="523">
          <cell r="F523" t="str">
            <v>Gastrokirurgi</v>
          </cell>
          <cell r="G523">
            <v>228</v>
          </cell>
          <cell r="J523" t="str">
            <v>Gastrokirurgi</v>
          </cell>
          <cell r="K523">
            <v>296</v>
          </cell>
        </row>
        <row r="524">
          <cell r="F524" t="str">
            <v>Gynekologi</v>
          </cell>
          <cell r="G524">
            <v>229</v>
          </cell>
          <cell r="J524" t="str">
            <v>Ortopedi</v>
          </cell>
          <cell r="K524">
            <v>297</v>
          </cell>
        </row>
        <row r="525">
          <cell r="F525" t="str">
            <v>Gastrokirurgi</v>
          </cell>
          <cell r="G525">
            <v>229</v>
          </cell>
          <cell r="J525" t="str">
            <v>Ortopedi</v>
          </cell>
          <cell r="K525">
            <v>298</v>
          </cell>
        </row>
        <row r="526">
          <cell r="F526" t="str">
            <v>Ortopedi</v>
          </cell>
          <cell r="G526">
            <v>229</v>
          </cell>
          <cell r="J526" t="str">
            <v>Ortopedi</v>
          </cell>
          <cell r="K526">
            <v>298</v>
          </cell>
        </row>
        <row r="527">
          <cell r="F527" t="str">
            <v>Ortopedi</v>
          </cell>
          <cell r="G527">
            <v>230</v>
          </cell>
          <cell r="J527" t="str">
            <v>Ortopedi</v>
          </cell>
          <cell r="K527">
            <v>299</v>
          </cell>
        </row>
        <row r="528">
          <cell r="F528" t="str">
            <v>Ortopedi</v>
          </cell>
          <cell r="G528">
            <v>231</v>
          </cell>
          <cell r="J528" t="str">
            <v>Gastrokirurgi</v>
          </cell>
          <cell r="K528">
            <v>299</v>
          </cell>
        </row>
        <row r="529">
          <cell r="F529" t="str">
            <v>Gastrokirurgi</v>
          </cell>
          <cell r="G529">
            <v>231</v>
          </cell>
          <cell r="J529" t="str">
            <v>Gastrokirurgi</v>
          </cell>
          <cell r="K529">
            <v>301</v>
          </cell>
        </row>
        <row r="530">
          <cell r="F530" t="str">
            <v>Gastrokirurgi</v>
          </cell>
          <cell r="G530">
            <v>232</v>
          </cell>
          <cell r="J530" t="str">
            <v>Gastrokirurgi</v>
          </cell>
          <cell r="K530">
            <v>302</v>
          </cell>
        </row>
        <row r="531">
          <cell r="F531" t="str">
            <v>Gynekologi</v>
          </cell>
          <cell r="G531">
            <v>232</v>
          </cell>
          <cell r="J531" t="str">
            <v>Gastrokirurgi</v>
          </cell>
          <cell r="K531">
            <v>304</v>
          </cell>
        </row>
        <row r="532">
          <cell r="F532" t="str">
            <v>Gastrokirurgi</v>
          </cell>
          <cell r="G532">
            <v>232</v>
          </cell>
          <cell r="J532" t="str">
            <v>Gynekologi</v>
          </cell>
          <cell r="K532">
            <v>305</v>
          </cell>
        </row>
        <row r="533">
          <cell r="F533" t="str">
            <v>Ortopedi</v>
          </cell>
          <cell r="G533">
            <v>232</v>
          </cell>
          <cell r="J533" t="str">
            <v>Ortopedi</v>
          </cell>
          <cell r="K533">
            <v>308</v>
          </cell>
        </row>
        <row r="534">
          <cell r="F534" t="str">
            <v>Ortopedi</v>
          </cell>
          <cell r="G534">
            <v>234</v>
          </cell>
          <cell r="J534" t="str">
            <v>Ortopedi</v>
          </cell>
          <cell r="K534">
            <v>311</v>
          </cell>
        </row>
        <row r="535">
          <cell r="F535" t="str">
            <v>Gastrokirurgi</v>
          </cell>
          <cell r="G535">
            <v>234</v>
          </cell>
          <cell r="J535" t="str">
            <v>Ortopedi</v>
          </cell>
          <cell r="K535">
            <v>313</v>
          </cell>
        </row>
        <row r="536">
          <cell r="F536" t="str">
            <v>Ortopedi</v>
          </cell>
          <cell r="G536">
            <v>234</v>
          </cell>
          <cell r="J536" t="str">
            <v>Ortopedi</v>
          </cell>
          <cell r="K536">
            <v>314</v>
          </cell>
        </row>
        <row r="537">
          <cell r="F537" t="str">
            <v>Gastrokirurgi</v>
          </cell>
          <cell r="G537">
            <v>235</v>
          </cell>
          <cell r="J537" t="str">
            <v>Ortopedi</v>
          </cell>
          <cell r="K537">
            <v>318</v>
          </cell>
        </row>
        <row r="538">
          <cell r="F538" t="str">
            <v>Ortopedi</v>
          </cell>
          <cell r="G538">
            <v>235</v>
          </cell>
          <cell r="J538" t="str">
            <v>Gastrokirurgi</v>
          </cell>
          <cell r="K538">
            <v>321</v>
          </cell>
        </row>
        <row r="539">
          <cell r="F539" t="str">
            <v>Ortopedi</v>
          </cell>
          <cell r="G539">
            <v>236</v>
          </cell>
          <cell r="J539" t="str">
            <v>Ortopedi</v>
          </cell>
          <cell r="K539">
            <v>322</v>
          </cell>
        </row>
        <row r="540">
          <cell r="F540" t="str">
            <v>Ortopedi</v>
          </cell>
          <cell r="G540">
            <v>239</v>
          </cell>
          <cell r="J540" t="str">
            <v>Ortopedi</v>
          </cell>
          <cell r="K540">
            <v>323</v>
          </cell>
        </row>
        <row r="541">
          <cell r="F541" t="str">
            <v>Gastrokirurgi</v>
          </cell>
          <cell r="G541">
            <v>240</v>
          </cell>
          <cell r="J541" t="str">
            <v>Ortopedi</v>
          </cell>
          <cell r="K541">
            <v>325</v>
          </cell>
        </row>
        <row r="542">
          <cell r="F542" t="str">
            <v>Ortopedi</v>
          </cell>
          <cell r="G542">
            <v>240</v>
          </cell>
          <cell r="J542" t="str">
            <v>Gastrokirurgi</v>
          </cell>
          <cell r="K542">
            <v>325</v>
          </cell>
        </row>
        <row r="543">
          <cell r="F543" t="str">
            <v>Gastrokirurgi</v>
          </cell>
          <cell r="G543">
            <v>242</v>
          </cell>
          <cell r="J543" t="str">
            <v>Ortopedi</v>
          </cell>
          <cell r="K543">
            <v>327</v>
          </cell>
        </row>
        <row r="544">
          <cell r="F544" t="str">
            <v>Gastrokirurgi</v>
          </cell>
          <cell r="G544">
            <v>242</v>
          </cell>
          <cell r="J544" t="str">
            <v>Gastrokirurgi</v>
          </cell>
          <cell r="K544">
            <v>328</v>
          </cell>
        </row>
        <row r="545">
          <cell r="F545" t="str">
            <v>Gastrokirurgi</v>
          </cell>
          <cell r="G545">
            <v>244</v>
          </cell>
          <cell r="J545" t="str">
            <v>Ortopedi</v>
          </cell>
          <cell r="K545">
            <v>329</v>
          </cell>
        </row>
        <row r="546">
          <cell r="F546" t="str">
            <v>Gastrokirurgi</v>
          </cell>
          <cell r="G546">
            <v>245</v>
          </cell>
          <cell r="J546" t="str">
            <v>Ortopedi</v>
          </cell>
          <cell r="K546">
            <v>329</v>
          </cell>
        </row>
        <row r="547">
          <cell r="F547" t="str">
            <v>Gastrokirurgi</v>
          </cell>
          <cell r="G547">
            <v>246</v>
          </cell>
          <cell r="J547" t="str">
            <v>Ortopedi</v>
          </cell>
          <cell r="K547">
            <v>331</v>
          </cell>
        </row>
        <row r="548">
          <cell r="F548" t="str">
            <v>Ortopedi</v>
          </cell>
          <cell r="G548">
            <v>249</v>
          </cell>
          <cell r="J548" t="str">
            <v>Gynekologi</v>
          </cell>
          <cell r="K548">
            <v>333</v>
          </cell>
        </row>
        <row r="549">
          <cell r="F549" t="str">
            <v>Gastrokirurgi</v>
          </cell>
          <cell r="G549">
            <v>250</v>
          </cell>
          <cell r="J549" t="str">
            <v>Gastrokirurgi</v>
          </cell>
          <cell r="K549">
            <v>335</v>
          </cell>
        </row>
        <row r="550">
          <cell r="F550" t="str">
            <v>Ortopedi</v>
          </cell>
          <cell r="G550">
            <v>250</v>
          </cell>
          <cell r="J550" t="str">
            <v>Gynekologi</v>
          </cell>
          <cell r="K550">
            <v>335</v>
          </cell>
        </row>
        <row r="551">
          <cell r="F551" t="str">
            <v>Gastrokirurgi</v>
          </cell>
          <cell r="G551">
            <v>251</v>
          </cell>
          <cell r="J551" t="str">
            <v>Ortopedi</v>
          </cell>
          <cell r="K551">
            <v>336</v>
          </cell>
        </row>
        <row r="552">
          <cell r="F552" t="str">
            <v>Gastrokirurgi</v>
          </cell>
          <cell r="G552">
            <v>252</v>
          </cell>
          <cell r="J552" t="str">
            <v>Gastrokirurgi</v>
          </cell>
          <cell r="K552">
            <v>338</v>
          </cell>
        </row>
        <row r="553">
          <cell r="F553" t="str">
            <v>Gastrokirurgi</v>
          </cell>
          <cell r="G553">
            <v>252</v>
          </cell>
          <cell r="J553" t="str">
            <v>Gastrokirurgi</v>
          </cell>
          <cell r="K553">
            <v>339</v>
          </cell>
        </row>
        <row r="554">
          <cell r="F554" t="str">
            <v>Gynekologi</v>
          </cell>
          <cell r="G554">
            <v>252</v>
          </cell>
          <cell r="J554" t="str">
            <v>Gastrokirurgi</v>
          </cell>
          <cell r="K554">
            <v>341</v>
          </cell>
        </row>
        <row r="555">
          <cell r="F555" t="str">
            <v>Gastrokirurgi</v>
          </cell>
          <cell r="G555">
            <v>253</v>
          </cell>
          <cell r="J555" t="str">
            <v>Gastrokirurgi</v>
          </cell>
          <cell r="K555">
            <v>342</v>
          </cell>
        </row>
        <row r="556">
          <cell r="F556" t="str">
            <v>Gastrokirurgi</v>
          </cell>
          <cell r="G556">
            <v>253</v>
          </cell>
          <cell r="J556" t="str">
            <v>Gastrokirurgi</v>
          </cell>
          <cell r="K556">
            <v>344</v>
          </cell>
        </row>
        <row r="557">
          <cell r="F557" t="str">
            <v>Gastrokirurgi</v>
          </cell>
          <cell r="G557">
            <v>253</v>
          </cell>
          <cell r="J557" t="str">
            <v>Gynekologi</v>
          </cell>
          <cell r="K557">
            <v>344</v>
          </cell>
        </row>
        <row r="558">
          <cell r="F558" t="str">
            <v>Gynekologi</v>
          </cell>
          <cell r="G558">
            <v>253</v>
          </cell>
          <cell r="J558" t="str">
            <v>Gastrokirurgi</v>
          </cell>
          <cell r="K558">
            <v>345</v>
          </cell>
        </row>
        <row r="559">
          <cell r="F559" t="str">
            <v>Gastrokirurgi</v>
          </cell>
          <cell r="G559">
            <v>253</v>
          </cell>
          <cell r="J559" t="str">
            <v>Ortopedi</v>
          </cell>
          <cell r="K559">
            <v>345</v>
          </cell>
        </row>
        <row r="560">
          <cell r="F560" t="str">
            <v>Gynekologi</v>
          </cell>
          <cell r="G560">
            <v>254</v>
          </cell>
          <cell r="J560" t="str">
            <v>Gynekologi</v>
          </cell>
          <cell r="K560">
            <v>345</v>
          </cell>
        </row>
        <row r="561">
          <cell r="F561" t="str">
            <v>Ortopedi</v>
          </cell>
          <cell r="G561">
            <v>254</v>
          </cell>
          <cell r="J561" t="str">
            <v>Ortopedi</v>
          </cell>
          <cell r="K561">
            <v>347</v>
          </cell>
        </row>
        <row r="562">
          <cell r="F562" t="str">
            <v>Gastrokirurgi</v>
          </cell>
          <cell r="G562">
            <v>254</v>
          </cell>
          <cell r="J562" t="str">
            <v>Ortopedi</v>
          </cell>
          <cell r="K562">
            <v>349</v>
          </cell>
        </row>
        <row r="563">
          <cell r="F563" t="str">
            <v>Gynekologi</v>
          </cell>
          <cell r="G563">
            <v>256</v>
          </cell>
          <cell r="J563" t="str">
            <v>Gastrokirurgi</v>
          </cell>
          <cell r="K563">
            <v>350</v>
          </cell>
        </row>
        <row r="564">
          <cell r="F564" t="str">
            <v>Gastrokirurgi</v>
          </cell>
          <cell r="G564">
            <v>257</v>
          </cell>
          <cell r="J564" t="str">
            <v>Ortopedi</v>
          </cell>
          <cell r="K564">
            <v>354</v>
          </cell>
        </row>
        <row r="565">
          <cell r="F565" t="str">
            <v>Gynekologi</v>
          </cell>
          <cell r="G565">
            <v>257</v>
          </cell>
          <cell r="J565" t="str">
            <v>Gynekologi</v>
          </cell>
          <cell r="K565">
            <v>354</v>
          </cell>
        </row>
        <row r="566">
          <cell r="F566" t="str">
            <v>Gastrokirurgi</v>
          </cell>
          <cell r="G566">
            <v>257</v>
          </cell>
          <cell r="J566" t="str">
            <v>Gynekologi</v>
          </cell>
          <cell r="K566">
            <v>355</v>
          </cell>
        </row>
        <row r="567">
          <cell r="F567" t="str">
            <v>Ortopedi</v>
          </cell>
          <cell r="G567">
            <v>258</v>
          </cell>
          <cell r="J567" t="str">
            <v>Ortopedi</v>
          </cell>
          <cell r="K567">
            <v>357</v>
          </cell>
        </row>
        <row r="568">
          <cell r="F568" t="str">
            <v>Gastrokirurgi</v>
          </cell>
          <cell r="G568">
            <v>258</v>
          </cell>
          <cell r="J568" t="str">
            <v>Gastrokirurgi</v>
          </cell>
          <cell r="K568">
            <v>358</v>
          </cell>
        </row>
        <row r="569">
          <cell r="F569" t="str">
            <v>Ortopedi</v>
          </cell>
          <cell r="G569">
            <v>259</v>
          </cell>
          <cell r="J569" t="str">
            <v>Gastrokirurgi</v>
          </cell>
          <cell r="K569">
            <v>360</v>
          </cell>
        </row>
        <row r="570">
          <cell r="F570" t="str">
            <v>Ortopedi</v>
          </cell>
          <cell r="G570">
            <v>259</v>
          </cell>
          <cell r="J570" t="str">
            <v>Gastrokirurgi</v>
          </cell>
          <cell r="K570">
            <v>361</v>
          </cell>
        </row>
        <row r="571">
          <cell r="F571" t="str">
            <v>Gastrokirurgi</v>
          </cell>
          <cell r="G571">
            <v>260</v>
          </cell>
          <cell r="J571" t="str">
            <v>Gastrokirurgi</v>
          </cell>
          <cell r="K571">
            <v>362</v>
          </cell>
        </row>
        <row r="572">
          <cell r="F572" t="str">
            <v>Ortopedi</v>
          </cell>
          <cell r="G572">
            <v>261</v>
          </cell>
          <cell r="J572" t="str">
            <v>Ortopedi</v>
          </cell>
          <cell r="K572">
            <v>362</v>
          </cell>
        </row>
        <row r="573">
          <cell r="F573" t="str">
            <v>Gastrokirurgi</v>
          </cell>
          <cell r="G573">
            <v>261</v>
          </cell>
          <cell r="J573" t="str">
            <v>Gastrokirurgi</v>
          </cell>
          <cell r="K573">
            <v>363</v>
          </cell>
        </row>
        <row r="574">
          <cell r="F574" t="str">
            <v>Ortopedi</v>
          </cell>
          <cell r="G574">
            <v>263</v>
          </cell>
          <cell r="J574" t="str">
            <v>Ortopedi</v>
          </cell>
          <cell r="K574">
            <v>364</v>
          </cell>
        </row>
        <row r="575">
          <cell r="F575" t="str">
            <v>Ortopedi</v>
          </cell>
          <cell r="G575">
            <v>264</v>
          </cell>
          <cell r="J575" t="str">
            <v>Gastrokirurgi</v>
          </cell>
          <cell r="K575">
            <v>365</v>
          </cell>
        </row>
        <row r="576">
          <cell r="F576" t="str">
            <v>Ortopedi</v>
          </cell>
          <cell r="G576">
            <v>264</v>
          </cell>
          <cell r="J576" t="str">
            <v>Gastrokirurgi</v>
          </cell>
          <cell r="K576">
            <v>365</v>
          </cell>
        </row>
        <row r="577">
          <cell r="F577" t="str">
            <v>Gastrokirurgi</v>
          </cell>
          <cell r="G577">
            <v>265</v>
          </cell>
          <cell r="J577" t="str">
            <v>Gynekologi</v>
          </cell>
          <cell r="K577">
            <v>368</v>
          </cell>
        </row>
        <row r="578">
          <cell r="F578" t="str">
            <v>Gastrokirurgi</v>
          </cell>
          <cell r="G578">
            <v>266</v>
          </cell>
          <cell r="J578" t="str">
            <v>Ortopedi</v>
          </cell>
          <cell r="K578">
            <v>371</v>
          </cell>
        </row>
        <row r="579">
          <cell r="F579" t="str">
            <v>Ortopedi</v>
          </cell>
          <cell r="G579">
            <v>267</v>
          </cell>
          <cell r="J579" t="str">
            <v>Ortopedi</v>
          </cell>
          <cell r="K579">
            <v>372</v>
          </cell>
        </row>
        <row r="580">
          <cell r="F580" t="str">
            <v>Gastrokirurgi</v>
          </cell>
          <cell r="G580">
            <v>268</v>
          </cell>
          <cell r="J580" t="str">
            <v>Gynekologi</v>
          </cell>
          <cell r="K580">
            <v>372</v>
          </cell>
        </row>
        <row r="581">
          <cell r="F581" t="str">
            <v>Gastrokirurgi</v>
          </cell>
          <cell r="G581">
            <v>268</v>
          </cell>
          <cell r="J581" t="str">
            <v>Ortopedi</v>
          </cell>
          <cell r="K581">
            <v>375</v>
          </cell>
        </row>
        <row r="582">
          <cell r="F582" t="str">
            <v>Gynekologi</v>
          </cell>
          <cell r="G582">
            <v>270</v>
          </cell>
          <cell r="J582" t="str">
            <v>Ortopedi</v>
          </cell>
          <cell r="K582">
            <v>377</v>
          </cell>
        </row>
        <row r="583">
          <cell r="F583" t="str">
            <v>Ortopedi</v>
          </cell>
          <cell r="G583">
            <v>271</v>
          </cell>
          <cell r="J583" t="str">
            <v>Gastrokirurgi</v>
          </cell>
          <cell r="K583">
            <v>377</v>
          </cell>
        </row>
        <row r="584">
          <cell r="F584" t="str">
            <v>Gastrokirurgi</v>
          </cell>
          <cell r="G584">
            <v>271</v>
          </cell>
          <cell r="J584" t="str">
            <v>Gastrokirurgi</v>
          </cell>
          <cell r="K584">
            <v>381</v>
          </cell>
        </row>
        <row r="585">
          <cell r="F585" t="str">
            <v>Gastrokirurgi</v>
          </cell>
          <cell r="G585">
            <v>271</v>
          </cell>
          <cell r="J585" t="str">
            <v>Gynekologi</v>
          </cell>
          <cell r="K585">
            <v>384</v>
          </cell>
        </row>
        <row r="586">
          <cell r="F586" t="str">
            <v>Ortopedi</v>
          </cell>
          <cell r="G586">
            <v>271</v>
          </cell>
          <cell r="J586" t="str">
            <v>Gastrokirurgi</v>
          </cell>
          <cell r="K586">
            <v>385</v>
          </cell>
        </row>
        <row r="587">
          <cell r="F587" t="str">
            <v>Gastrokirurgi</v>
          </cell>
          <cell r="G587">
            <v>272</v>
          </cell>
          <cell r="J587" t="str">
            <v>Gastrokirurgi</v>
          </cell>
          <cell r="K587">
            <v>386</v>
          </cell>
        </row>
        <row r="588">
          <cell r="F588" t="str">
            <v>Gastrokirurgi</v>
          </cell>
          <cell r="G588">
            <v>272</v>
          </cell>
          <cell r="J588" t="str">
            <v>Gastrokirurgi</v>
          </cell>
          <cell r="K588">
            <v>387</v>
          </cell>
        </row>
        <row r="589">
          <cell r="F589" t="str">
            <v>Ortopedi</v>
          </cell>
          <cell r="G589">
            <v>272</v>
          </cell>
          <cell r="J589" t="str">
            <v>Gastrokirurgi</v>
          </cell>
          <cell r="K589">
            <v>388</v>
          </cell>
        </row>
        <row r="590">
          <cell r="F590" t="str">
            <v>Ortopedi</v>
          </cell>
          <cell r="G590">
            <v>272</v>
          </cell>
          <cell r="J590" t="str">
            <v>Gastrokirurgi</v>
          </cell>
          <cell r="K590">
            <v>389</v>
          </cell>
        </row>
        <row r="591">
          <cell r="F591" t="str">
            <v>Ortopedi</v>
          </cell>
          <cell r="G591">
            <v>272</v>
          </cell>
          <cell r="J591" t="str">
            <v>Gastrokirurgi</v>
          </cell>
          <cell r="K591">
            <v>390</v>
          </cell>
        </row>
        <row r="592">
          <cell r="F592" t="str">
            <v>Gastrokirurgi</v>
          </cell>
          <cell r="G592">
            <v>273</v>
          </cell>
          <cell r="J592" t="str">
            <v>Gastrokirurgi</v>
          </cell>
          <cell r="K592">
            <v>391</v>
          </cell>
        </row>
        <row r="593">
          <cell r="F593" t="str">
            <v>Gastrokirurgi</v>
          </cell>
          <cell r="G593">
            <v>275</v>
          </cell>
          <cell r="J593" t="str">
            <v>Gastrokirurgi</v>
          </cell>
          <cell r="K593">
            <v>391</v>
          </cell>
        </row>
        <row r="594">
          <cell r="F594" t="str">
            <v>Gastrokirurgi</v>
          </cell>
          <cell r="G594">
            <v>275</v>
          </cell>
          <cell r="J594" t="str">
            <v>Gynekologi</v>
          </cell>
          <cell r="K594">
            <v>392</v>
          </cell>
        </row>
        <row r="595">
          <cell r="F595" t="str">
            <v>Gynekologi</v>
          </cell>
          <cell r="G595">
            <v>275</v>
          </cell>
          <cell r="J595" t="str">
            <v>Gastrokirurgi</v>
          </cell>
          <cell r="K595">
            <v>392</v>
          </cell>
        </row>
        <row r="596">
          <cell r="F596" t="str">
            <v>Ortopedi</v>
          </cell>
          <cell r="G596">
            <v>275</v>
          </cell>
          <cell r="J596" t="str">
            <v>Gastrokirurgi</v>
          </cell>
          <cell r="K596">
            <v>393</v>
          </cell>
        </row>
        <row r="597">
          <cell r="F597" t="str">
            <v>Gastrokirurgi</v>
          </cell>
          <cell r="G597">
            <v>276</v>
          </cell>
          <cell r="J597" t="str">
            <v>Ortopedi</v>
          </cell>
          <cell r="K597">
            <v>394</v>
          </cell>
        </row>
        <row r="598">
          <cell r="F598" t="str">
            <v>Ortopedi</v>
          </cell>
          <cell r="G598">
            <v>277</v>
          </cell>
          <cell r="J598" t="str">
            <v>Gastrokirurgi</v>
          </cell>
          <cell r="K598">
            <v>394</v>
          </cell>
        </row>
        <row r="599">
          <cell r="F599" t="str">
            <v>Gastrokirurgi</v>
          </cell>
          <cell r="G599">
            <v>277</v>
          </cell>
          <cell r="J599" t="str">
            <v>Gastrokirurgi</v>
          </cell>
          <cell r="K599">
            <v>394</v>
          </cell>
        </row>
        <row r="600">
          <cell r="F600" t="str">
            <v>Gastrokirurgi</v>
          </cell>
          <cell r="G600">
            <v>277</v>
          </cell>
          <cell r="J600" t="str">
            <v>Gynekologi</v>
          </cell>
          <cell r="K600">
            <v>395</v>
          </cell>
        </row>
        <row r="601">
          <cell r="F601" t="str">
            <v>Gynekologi</v>
          </cell>
          <cell r="G601">
            <v>278</v>
          </cell>
          <cell r="J601" t="str">
            <v>Gastrokirurgi</v>
          </cell>
          <cell r="K601">
            <v>398</v>
          </cell>
        </row>
        <row r="602">
          <cell r="F602" t="str">
            <v>Gastrokirurgi</v>
          </cell>
          <cell r="G602">
            <v>278</v>
          </cell>
          <cell r="J602" t="str">
            <v>Gastrokirurgi</v>
          </cell>
          <cell r="K602">
            <v>399</v>
          </cell>
        </row>
        <row r="603">
          <cell r="F603" t="str">
            <v>Gynekologi</v>
          </cell>
          <cell r="G603">
            <v>278</v>
          </cell>
          <cell r="J603" t="str">
            <v>Gastrokirurgi</v>
          </cell>
          <cell r="K603">
            <v>399</v>
          </cell>
        </row>
        <row r="604">
          <cell r="F604" t="str">
            <v>Gastrokirurgi</v>
          </cell>
          <cell r="G604">
            <v>278</v>
          </cell>
          <cell r="J604" t="str">
            <v>Ortopedi</v>
          </cell>
          <cell r="K604">
            <v>401</v>
          </cell>
        </row>
        <row r="605">
          <cell r="F605" t="str">
            <v>Gastrokirurgi</v>
          </cell>
          <cell r="G605">
            <v>279</v>
          </cell>
          <cell r="J605" t="str">
            <v>Ortopedi</v>
          </cell>
          <cell r="K605">
            <v>403</v>
          </cell>
        </row>
        <row r="606">
          <cell r="F606" t="str">
            <v>Ortopedi</v>
          </cell>
          <cell r="G606">
            <v>279</v>
          </cell>
          <cell r="J606" t="str">
            <v>Gastrokirurgi</v>
          </cell>
          <cell r="K606">
            <v>406</v>
          </cell>
        </row>
        <row r="607">
          <cell r="F607" t="str">
            <v>Ortopedi</v>
          </cell>
          <cell r="G607">
            <v>279</v>
          </cell>
          <cell r="J607" t="str">
            <v>Gastrokirurgi</v>
          </cell>
          <cell r="K607">
            <v>407</v>
          </cell>
        </row>
        <row r="608">
          <cell r="F608" t="str">
            <v>Ortopedi</v>
          </cell>
          <cell r="G608">
            <v>280</v>
          </cell>
          <cell r="J608" t="str">
            <v>Gynekologi</v>
          </cell>
          <cell r="K608">
            <v>408</v>
          </cell>
        </row>
        <row r="609">
          <cell r="F609" t="str">
            <v>Ortopedi</v>
          </cell>
          <cell r="G609">
            <v>280</v>
          </cell>
          <cell r="J609" t="str">
            <v>Gastrokirurgi</v>
          </cell>
          <cell r="K609">
            <v>408</v>
          </cell>
        </row>
        <row r="610">
          <cell r="F610" t="str">
            <v>Ortopedi</v>
          </cell>
          <cell r="G610">
            <v>280</v>
          </cell>
          <cell r="J610" t="str">
            <v>Gastrokirurgi</v>
          </cell>
          <cell r="K610">
            <v>409</v>
          </cell>
        </row>
        <row r="611">
          <cell r="F611" t="str">
            <v>Ortopedi</v>
          </cell>
          <cell r="G611">
            <v>280</v>
          </cell>
          <cell r="J611" t="str">
            <v>Ortopedi</v>
          </cell>
          <cell r="K611">
            <v>409</v>
          </cell>
        </row>
        <row r="612">
          <cell r="F612" t="str">
            <v>Gastrokirurgi</v>
          </cell>
          <cell r="G612">
            <v>281</v>
          </cell>
          <cell r="J612" t="str">
            <v>Gastrokirurgi</v>
          </cell>
          <cell r="K612">
            <v>410</v>
          </cell>
        </row>
        <row r="613">
          <cell r="F613" t="str">
            <v>Gastrokirurgi</v>
          </cell>
          <cell r="G613">
            <v>282</v>
          </cell>
          <cell r="J613" t="str">
            <v>Gastrokirurgi</v>
          </cell>
          <cell r="K613">
            <v>410</v>
          </cell>
        </row>
        <row r="614">
          <cell r="F614" t="str">
            <v>Ortopedi</v>
          </cell>
          <cell r="G614">
            <v>282</v>
          </cell>
          <cell r="J614" t="str">
            <v>Ortopedi</v>
          </cell>
          <cell r="K614">
            <v>412</v>
          </cell>
        </row>
        <row r="615">
          <cell r="F615" t="str">
            <v>Gastrokirurgi</v>
          </cell>
          <cell r="G615">
            <v>282</v>
          </cell>
          <cell r="J615" t="str">
            <v>Ortopedi</v>
          </cell>
          <cell r="K615">
            <v>413</v>
          </cell>
        </row>
        <row r="616">
          <cell r="F616" t="str">
            <v>Gastrokirurgi</v>
          </cell>
          <cell r="G616">
            <v>282</v>
          </cell>
          <cell r="J616" t="str">
            <v>Gastrokirurgi</v>
          </cell>
          <cell r="K616">
            <v>414</v>
          </cell>
        </row>
        <row r="617">
          <cell r="F617" t="str">
            <v>Ortopedi</v>
          </cell>
          <cell r="G617">
            <v>282</v>
          </cell>
          <cell r="J617" t="str">
            <v>Ortopedi</v>
          </cell>
          <cell r="K617">
            <v>414</v>
          </cell>
        </row>
        <row r="618">
          <cell r="F618" t="str">
            <v>Gastrokirurgi</v>
          </cell>
          <cell r="G618">
            <v>282</v>
          </cell>
          <cell r="J618" t="str">
            <v>Ortopedi</v>
          </cell>
          <cell r="K618">
            <v>415</v>
          </cell>
        </row>
        <row r="619">
          <cell r="F619" t="str">
            <v>Gastrokirurgi</v>
          </cell>
          <cell r="G619">
            <v>283</v>
          </cell>
          <cell r="J619" t="str">
            <v>Gastrokirurgi</v>
          </cell>
          <cell r="K619">
            <v>415</v>
          </cell>
        </row>
        <row r="620">
          <cell r="F620" t="str">
            <v>Ortopedi</v>
          </cell>
          <cell r="G620">
            <v>283</v>
          </cell>
          <cell r="J620" t="str">
            <v>Gastrokirurgi</v>
          </cell>
          <cell r="K620">
            <v>415</v>
          </cell>
        </row>
        <row r="621">
          <cell r="F621" t="str">
            <v>Gastrokirurgi</v>
          </cell>
          <cell r="G621">
            <v>283</v>
          </cell>
          <cell r="J621" t="str">
            <v>Gastrokirurgi</v>
          </cell>
          <cell r="K621">
            <v>418</v>
          </cell>
        </row>
        <row r="622">
          <cell r="F622" t="str">
            <v>Gastrokirurgi</v>
          </cell>
          <cell r="G622">
            <v>283</v>
          </cell>
          <cell r="J622" t="str">
            <v>Ortopedi</v>
          </cell>
          <cell r="K622">
            <v>419</v>
          </cell>
        </row>
        <row r="623">
          <cell r="F623" t="str">
            <v>Ortopedi</v>
          </cell>
          <cell r="G623">
            <v>283</v>
          </cell>
          <cell r="J623" t="str">
            <v>Gastrokirurgi</v>
          </cell>
          <cell r="K623">
            <v>419</v>
          </cell>
        </row>
        <row r="624">
          <cell r="F624" t="str">
            <v>Gastrokirurgi</v>
          </cell>
          <cell r="G624">
            <v>283</v>
          </cell>
          <cell r="J624" t="str">
            <v>Gastrokirurgi</v>
          </cell>
          <cell r="K624">
            <v>419</v>
          </cell>
        </row>
        <row r="625">
          <cell r="F625" t="str">
            <v>Ortopedi</v>
          </cell>
          <cell r="G625">
            <v>284</v>
          </cell>
          <cell r="J625" t="str">
            <v>Gastrokirurgi</v>
          </cell>
          <cell r="K625">
            <v>422</v>
          </cell>
        </row>
        <row r="626">
          <cell r="F626" t="str">
            <v>Gastrokirurgi</v>
          </cell>
          <cell r="G626">
            <v>286</v>
          </cell>
          <cell r="J626" t="str">
            <v>Gastrokirurgi</v>
          </cell>
          <cell r="K626">
            <v>424</v>
          </cell>
        </row>
        <row r="627">
          <cell r="F627" t="str">
            <v>Ortopedi</v>
          </cell>
          <cell r="G627">
            <v>286</v>
          </cell>
          <cell r="J627" t="str">
            <v>Gastrokirurgi</v>
          </cell>
          <cell r="K627">
            <v>428</v>
          </cell>
        </row>
        <row r="628">
          <cell r="F628" t="str">
            <v>Gynekologi</v>
          </cell>
          <cell r="G628">
            <v>286</v>
          </cell>
          <cell r="J628" t="str">
            <v>Ortopedi</v>
          </cell>
          <cell r="K628">
            <v>430</v>
          </cell>
        </row>
        <row r="629">
          <cell r="F629" t="str">
            <v>Gynekologi</v>
          </cell>
          <cell r="G629">
            <v>287</v>
          </cell>
          <cell r="J629" t="str">
            <v>Ortopedi</v>
          </cell>
          <cell r="K629">
            <v>431</v>
          </cell>
        </row>
        <row r="630">
          <cell r="F630" t="str">
            <v>Gastrokirurgi</v>
          </cell>
          <cell r="G630">
            <v>289</v>
          </cell>
          <cell r="J630" t="str">
            <v>Gastrokirurgi</v>
          </cell>
          <cell r="K630">
            <v>432</v>
          </cell>
        </row>
        <row r="631">
          <cell r="F631" t="str">
            <v>Gastrokirurgi</v>
          </cell>
          <cell r="G631">
            <v>289</v>
          </cell>
          <cell r="J631" t="str">
            <v>Gastrokirurgi</v>
          </cell>
          <cell r="K631">
            <v>433</v>
          </cell>
        </row>
        <row r="632">
          <cell r="F632" t="str">
            <v>Gynekologi</v>
          </cell>
          <cell r="G632">
            <v>289</v>
          </cell>
          <cell r="J632" t="str">
            <v>Ortopedi</v>
          </cell>
          <cell r="K632">
            <v>435</v>
          </cell>
        </row>
        <row r="633">
          <cell r="F633" t="str">
            <v>Ortopedi</v>
          </cell>
          <cell r="G633">
            <v>289</v>
          </cell>
          <cell r="J633" t="str">
            <v>Gynekologi</v>
          </cell>
          <cell r="K633">
            <v>436</v>
          </cell>
        </row>
        <row r="634">
          <cell r="F634" t="str">
            <v>Ortopedi</v>
          </cell>
          <cell r="G634">
            <v>289</v>
          </cell>
          <cell r="J634" t="str">
            <v>Ortopedi</v>
          </cell>
          <cell r="K634">
            <v>436</v>
          </cell>
        </row>
        <row r="635">
          <cell r="F635" t="str">
            <v>Gynekologi</v>
          </cell>
          <cell r="G635">
            <v>290</v>
          </cell>
          <cell r="J635" t="str">
            <v>Ortopedi</v>
          </cell>
          <cell r="K635">
            <v>437</v>
          </cell>
        </row>
        <row r="636">
          <cell r="F636" t="str">
            <v>Ortopedi</v>
          </cell>
          <cell r="G636">
            <v>290</v>
          </cell>
          <cell r="J636" t="str">
            <v>Gynekologi</v>
          </cell>
          <cell r="K636">
            <v>438</v>
          </cell>
        </row>
        <row r="637">
          <cell r="F637" t="str">
            <v>Gastrokirurgi</v>
          </cell>
          <cell r="G637">
            <v>292</v>
          </cell>
          <cell r="J637" t="str">
            <v>Gynekologi</v>
          </cell>
          <cell r="K637">
            <v>438</v>
          </cell>
        </row>
        <row r="638">
          <cell r="F638" t="str">
            <v>Gastrokirurgi</v>
          </cell>
          <cell r="G638">
            <v>293</v>
          </cell>
          <cell r="J638" t="str">
            <v>Gastrokirurgi</v>
          </cell>
          <cell r="K638">
            <v>443</v>
          </cell>
        </row>
        <row r="639">
          <cell r="F639" t="str">
            <v>Gastrokirurgi</v>
          </cell>
          <cell r="G639">
            <v>294</v>
          </cell>
          <cell r="J639" t="str">
            <v>Gastrokirurgi</v>
          </cell>
          <cell r="K639">
            <v>444</v>
          </cell>
        </row>
        <row r="640">
          <cell r="F640" t="str">
            <v>Gastrokirurgi</v>
          </cell>
          <cell r="G640">
            <v>294</v>
          </cell>
          <cell r="J640" t="str">
            <v>Gastrokirurgi</v>
          </cell>
          <cell r="K640">
            <v>444</v>
          </cell>
        </row>
        <row r="641">
          <cell r="F641" t="str">
            <v>Gastrokirurgi</v>
          </cell>
          <cell r="G641">
            <v>294</v>
          </cell>
          <cell r="J641" t="str">
            <v>Gastrokirurgi</v>
          </cell>
          <cell r="K641">
            <v>445</v>
          </cell>
        </row>
        <row r="642">
          <cell r="F642" t="str">
            <v>Gastrokirurgi</v>
          </cell>
          <cell r="G642">
            <v>294</v>
          </cell>
          <cell r="J642" t="str">
            <v>Ortopedi</v>
          </cell>
          <cell r="K642">
            <v>445</v>
          </cell>
        </row>
        <row r="643">
          <cell r="F643" t="str">
            <v>Ortopedi</v>
          </cell>
          <cell r="G643">
            <v>294</v>
          </cell>
          <cell r="J643" t="str">
            <v>Gastrokirurgi</v>
          </cell>
          <cell r="K643">
            <v>448</v>
          </cell>
        </row>
        <row r="644">
          <cell r="F644" t="str">
            <v>Gastrokirurgi</v>
          </cell>
          <cell r="G644">
            <v>297</v>
          </cell>
          <cell r="J644" t="str">
            <v>Gastrokirurgi</v>
          </cell>
          <cell r="K644">
            <v>448</v>
          </cell>
        </row>
        <row r="645">
          <cell r="F645" t="str">
            <v>Gastrokirurgi</v>
          </cell>
          <cell r="G645">
            <v>297</v>
          </cell>
          <cell r="J645" t="str">
            <v>Gynekologi</v>
          </cell>
          <cell r="K645">
            <v>452</v>
          </cell>
        </row>
        <row r="646">
          <cell r="F646" t="str">
            <v>Gastrokirurgi</v>
          </cell>
          <cell r="G646">
            <v>297</v>
          </cell>
          <cell r="J646" t="str">
            <v>Gastrokirurgi</v>
          </cell>
          <cell r="K646">
            <v>452</v>
          </cell>
        </row>
        <row r="647">
          <cell r="F647" t="str">
            <v>Gastrokirurgi</v>
          </cell>
          <cell r="G647">
            <v>298</v>
          </cell>
          <cell r="J647" t="str">
            <v>Gastrokirurgi</v>
          </cell>
          <cell r="K647">
            <v>453</v>
          </cell>
        </row>
        <row r="648">
          <cell r="F648" t="str">
            <v>Ortopedi</v>
          </cell>
          <cell r="G648">
            <v>298</v>
          </cell>
          <cell r="J648" t="str">
            <v>Gynekologi</v>
          </cell>
          <cell r="K648">
            <v>454</v>
          </cell>
        </row>
        <row r="649">
          <cell r="F649" t="str">
            <v>Ortopedi</v>
          </cell>
          <cell r="G649">
            <v>298</v>
          </cell>
          <cell r="J649" t="str">
            <v>Gastrokirurgi</v>
          </cell>
          <cell r="K649">
            <v>456</v>
          </cell>
        </row>
        <row r="650">
          <cell r="F650" t="str">
            <v>Gastrokirurgi</v>
          </cell>
          <cell r="G650">
            <v>298</v>
          </cell>
          <cell r="J650" t="str">
            <v>Ortopedi</v>
          </cell>
          <cell r="K650">
            <v>456</v>
          </cell>
        </row>
        <row r="651">
          <cell r="F651" t="str">
            <v>Gastrokirurgi</v>
          </cell>
          <cell r="G651">
            <v>299</v>
          </cell>
          <cell r="J651" t="str">
            <v>Gastrokirurgi</v>
          </cell>
          <cell r="K651">
            <v>461</v>
          </cell>
        </row>
        <row r="652">
          <cell r="F652" t="str">
            <v>Gastrokirurgi</v>
          </cell>
          <cell r="G652">
            <v>300</v>
          </cell>
          <cell r="J652" t="str">
            <v>Ortopedi</v>
          </cell>
          <cell r="K652">
            <v>466</v>
          </cell>
        </row>
        <row r="653">
          <cell r="F653" t="str">
            <v>Ortopedi</v>
          </cell>
          <cell r="G653">
            <v>300</v>
          </cell>
          <cell r="J653" t="str">
            <v>Gynekologi</v>
          </cell>
          <cell r="K653">
            <v>467</v>
          </cell>
        </row>
        <row r="654">
          <cell r="F654" t="str">
            <v>Ortopedi</v>
          </cell>
          <cell r="G654">
            <v>304</v>
          </cell>
          <cell r="J654" t="str">
            <v>Gastrokirurgi</v>
          </cell>
          <cell r="K654">
            <v>469</v>
          </cell>
        </row>
        <row r="655">
          <cell r="F655" t="str">
            <v>Gastrokirurgi</v>
          </cell>
          <cell r="G655">
            <v>305</v>
          </cell>
          <cell r="J655" t="str">
            <v>Gastrokirurgi</v>
          </cell>
          <cell r="K655">
            <v>470</v>
          </cell>
        </row>
        <row r="656">
          <cell r="F656" t="str">
            <v>Ortopedi</v>
          </cell>
          <cell r="G656">
            <v>306</v>
          </cell>
          <cell r="J656" t="str">
            <v>Ortopedi</v>
          </cell>
          <cell r="K656">
            <v>472</v>
          </cell>
        </row>
        <row r="657">
          <cell r="F657" t="str">
            <v>Ortopedi</v>
          </cell>
          <cell r="G657">
            <v>306</v>
          </cell>
          <cell r="J657" t="str">
            <v>Gastrokirurgi</v>
          </cell>
          <cell r="K657">
            <v>473</v>
          </cell>
        </row>
        <row r="658">
          <cell r="F658" t="str">
            <v>Gastrokirurgi</v>
          </cell>
          <cell r="G658">
            <v>306</v>
          </cell>
          <cell r="J658" t="str">
            <v>Gynekologi</v>
          </cell>
          <cell r="K658">
            <v>473</v>
          </cell>
        </row>
        <row r="659">
          <cell r="F659" t="str">
            <v>Ortopedi</v>
          </cell>
          <cell r="G659">
            <v>306</v>
          </cell>
          <cell r="J659" t="str">
            <v>Ortopedi</v>
          </cell>
          <cell r="K659">
            <v>475</v>
          </cell>
        </row>
        <row r="660">
          <cell r="F660" t="str">
            <v>Gastrokirurgi</v>
          </cell>
          <cell r="G660">
            <v>307</v>
          </cell>
          <cell r="J660" t="str">
            <v>Ortopedi</v>
          </cell>
          <cell r="K660">
            <v>476</v>
          </cell>
        </row>
        <row r="661">
          <cell r="F661" t="str">
            <v>Ortopedi</v>
          </cell>
          <cell r="G661">
            <v>307</v>
          </cell>
          <cell r="J661" t="str">
            <v>Ortopedi</v>
          </cell>
          <cell r="K661">
            <v>477</v>
          </cell>
        </row>
        <row r="662">
          <cell r="F662" t="str">
            <v>Gastrokirurgi</v>
          </cell>
          <cell r="G662">
            <v>307</v>
          </cell>
          <cell r="J662" t="str">
            <v>Gastrokirurgi</v>
          </cell>
          <cell r="K662">
            <v>480</v>
          </cell>
        </row>
        <row r="663">
          <cell r="F663" t="str">
            <v>Gastrokirurgi</v>
          </cell>
          <cell r="G663">
            <v>309</v>
          </cell>
          <cell r="J663" t="str">
            <v>Gastrokirurgi</v>
          </cell>
          <cell r="K663">
            <v>482</v>
          </cell>
        </row>
        <row r="664">
          <cell r="F664" t="str">
            <v>Gastrokirurgi</v>
          </cell>
          <cell r="G664">
            <v>310</v>
          </cell>
          <cell r="J664" t="str">
            <v>Ortopedi</v>
          </cell>
          <cell r="K664">
            <v>482</v>
          </cell>
        </row>
        <row r="665">
          <cell r="F665" t="str">
            <v>Gastrokirurgi</v>
          </cell>
          <cell r="G665">
            <v>311</v>
          </cell>
          <cell r="J665" t="str">
            <v>Gastrokirurgi</v>
          </cell>
          <cell r="K665">
            <v>482</v>
          </cell>
        </row>
        <row r="666">
          <cell r="F666" t="str">
            <v>Gynekologi</v>
          </cell>
          <cell r="G666">
            <v>311</v>
          </cell>
          <cell r="J666" t="str">
            <v>Gastrokirurgi</v>
          </cell>
          <cell r="K666">
            <v>484</v>
          </cell>
        </row>
        <row r="667">
          <cell r="F667" t="str">
            <v>Gastrokirurgi</v>
          </cell>
          <cell r="G667">
            <v>311</v>
          </cell>
          <cell r="J667" t="str">
            <v>Gastrokirurgi</v>
          </cell>
          <cell r="K667">
            <v>488</v>
          </cell>
        </row>
        <row r="668">
          <cell r="F668" t="str">
            <v>Ortopedi</v>
          </cell>
          <cell r="G668">
            <v>311</v>
          </cell>
          <cell r="J668" t="str">
            <v>Gynekologi</v>
          </cell>
          <cell r="K668">
            <v>489</v>
          </cell>
        </row>
        <row r="669">
          <cell r="F669" t="str">
            <v>Ortopedi</v>
          </cell>
          <cell r="G669">
            <v>313</v>
          </cell>
          <cell r="J669" t="str">
            <v>Ortopedi</v>
          </cell>
          <cell r="K669">
            <v>489</v>
          </cell>
        </row>
        <row r="670">
          <cell r="F670" t="str">
            <v>Gastrokirurgi</v>
          </cell>
          <cell r="G670">
            <v>314</v>
          </cell>
          <cell r="J670" t="str">
            <v>Gastrokirurgi</v>
          </cell>
          <cell r="K670">
            <v>489</v>
          </cell>
        </row>
        <row r="671">
          <cell r="F671" t="str">
            <v>Ortopedi</v>
          </cell>
          <cell r="G671">
            <v>314</v>
          </cell>
          <cell r="J671" t="str">
            <v>Ortopedi</v>
          </cell>
          <cell r="K671">
            <v>491</v>
          </cell>
        </row>
        <row r="672">
          <cell r="F672" t="str">
            <v>Gynekologi</v>
          </cell>
          <cell r="G672">
            <v>314</v>
          </cell>
          <cell r="J672" t="str">
            <v>Ortopedi</v>
          </cell>
          <cell r="K672">
            <v>492</v>
          </cell>
        </row>
        <row r="673">
          <cell r="F673" t="str">
            <v>Ortopedi</v>
          </cell>
          <cell r="G673">
            <v>315</v>
          </cell>
          <cell r="J673" t="str">
            <v>Gastrokirurgi</v>
          </cell>
          <cell r="K673">
            <v>493</v>
          </cell>
        </row>
        <row r="674">
          <cell r="F674" t="str">
            <v>Gastrokirurgi</v>
          </cell>
          <cell r="G674">
            <v>315</v>
          </cell>
          <cell r="J674" t="str">
            <v>Gastrokirurgi</v>
          </cell>
          <cell r="K674">
            <v>493</v>
          </cell>
        </row>
        <row r="675">
          <cell r="F675" t="str">
            <v>Gynekologi</v>
          </cell>
          <cell r="G675">
            <v>316</v>
          </cell>
          <cell r="J675" t="str">
            <v>Gynekologi</v>
          </cell>
          <cell r="K675">
            <v>497</v>
          </cell>
        </row>
        <row r="676">
          <cell r="F676" t="str">
            <v>Gastrokirurgi</v>
          </cell>
          <cell r="G676">
            <v>316</v>
          </cell>
          <cell r="J676" t="str">
            <v>Gynekologi</v>
          </cell>
          <cell r="K676">
            <v>497</v>
          </cell>
        </row>
        <row r="677">
          <cell r="F677" t="str">
            <v>Gastrokirurgi</v>
          </cell>
          <cell r="G677">
            <v>316</v>
          </cell>
          <cell r="J677" t="str">
            <v>Ortopedi</v>
          </cell>
          <cell r="K677">
            <v>500</v>
          </cell>
        </row>
        <row r="678">
          <cell r="F678" t="str">
            <v>Gastrokirurgi</v>
          </cell>
          <cell r="G678">
            <v>316</v>
          </cell>
          <cell r="J678" t="str">
            <v>Ortopedi</v>
          </cell>
          <cell r="K678">
            <v>500</v>
          </cell>
        </row>
        <row r="679">
          <cell r="F679" t="str">
            <v>Gastrokirurgi</v>
          </cell>
          <cell r="G679">
            <v>317</v>
          </cell>
          <cell r="J679" t="str">
            <v>Gastrokirurgi</v>
          </cell>
          <cell r="K679">
            <v>504</v>
          </cell>
        </row>
        <row r="680">
          <cell r="F680" t="str">
            <v>Gastrokirurgi</v>
          </cell>
          <cell r="G680">
            <v>318</v>
          </cell>
          <cell r="J680" t="str">
            <v>Gastrokirurgi</v>
          </cell>
          <cell r="K680">
            <v>504</v>
          </cell>
        </row>
        <row r="681">
          <cell r="F681" t="str">
            <v>Gastrokirurgi</v>
          </cell>
          <cell r="G681">
            <v>318</v>
          </cell>
          <cell r="J681" t="str">
            <v>Ortopedi</v>
          </cell>
          <cell r="K681">
            <v>507</v>
          </cell>
        </row>
        <row r="682">
          <cell r="F682" t="str">
            <v>Ortopedi</v>
          </cell>
          <cell r="G682">
            <v>319</v>
          </cell>
          <cell r="J682" t="str">
            <v>Gastrokirurgi</v>
          </cell>
          <cell r="K682">
            <v>516</v>
          </cell>
        </row>
        <row r="683">
          <cell r="F683" t="str">
            <v>Ortopedi</v>
          </cell>
          <cell r="G683">
            <v>319</v>
          </cell>
          <cell r="J683" t="str">
            <v>Gastrokirurgi</v>
          </cell>
          <cell r="K683">
            <v>519</v>
          </cell>
        </row>
        <row r="684">
          <cell r="F684" t="str">
            <v>Ortopedi</v>
          </cell>
          <cell r="G684">
            <v>320</v>
          </cell>
          <cell r="J684" t="str">
            <v>Ortopedi</v>
          </cell>
          <cell r="K684">
            <v>519</v>
          </cell>
        </row>
        <row r="685">
          <cell r="F685" t="str">
            <v>Gastrokirurgi</v>
          </cell>
          <cell r="G685">
            <v>321</v>
          </cell>
          <cell r="J685" t="str">
            <v>Ortopedi</v>
          </cell>
          <cell r="K685">
            <v>519</v>
          </cell>
        </row>
        <row r="686">
          <cell r="F686" t="str">
            <v>Ortopedi</v>
          </cell>
          <cell r="G686">
            <v>322</v>
          </cell>
          <cell r="J686" t="str">
            <v>Ortopedi</v>
          </cell>
          <cell r="K686">
            <v>521</v>
          </cell>
        </row>
        <row r="687">
          <cell r="F687" t="str">
            <v>Gynekologi</v>
          </cell>
          <cell r="G687">
            <v>322</v>
          </cell>
          <cell r="J687" t="str">
            <v>Ortopedi</v>
          </cell>
          <cell r="K687">
            <v>522</v>
          </cell>
        </row>
        <row r="688">
          <cell r="F688" t="str">
            <v>Gynekologi</v>
          </cell>
          <cell r="G688">
            <v>322</v>
          </cell>
          <cell r="J688" t="str">
            <v>Ortopedi</v>
          </cell>
          <cell r="K688">
            <v>522</v>
          </cell>
        </row>
        <row r="689">
          <cell r="F689" t="str">
            <v>Ortopedi</v>
          </cell>
          <cell r="G689">
            <v>322</v>
          </cell>
          <cell r="J689" t="str">
            <v>Gynekologi</v>
          </cell>
          <cell r="K689">
            <v>524</v>
          </cell>
        </row>
        <row r="690">
          <cell r="F690" t="str">
            <v>Ortopedi</v>
          </cell>
          <cell r="G690">
            <v>325</v>
          </cell>
          <cell r="J690" t="str">
            <v>Ortopedi</v>
          </cell>
          <cell r="K690">
            <v>529</v>
          </cell>
        </row>
        <row r="691">
          <cell r="F691" t="str">
            <v>Gastrokirurgi</v>
          </cell>
          <cell r="G691">
            <v>326</v>
          </cell>
          <cell r="J691" t="str">
            <v>Gynekologi</v>
          </cell>
          <cell r="K691">
            <v>533</v>
          </cell>
        </row>
        <row r="692">
          <cell r="F692" t="str">
            <v>Gastrokirurgi</v>
          </cell>
          <cell r="G692">
            <v>327</v>
          </cell>
          <cell r="J692" t="str">
            <v>Ortopedi</v>
          </cell>
          <cell r="K692">
            <v>535</v>
          </cell>
        </row>
        <row r="693">
          <cell r="F693" t="str">
            <v>Ortopedi</v>
          </cell>
          <cell r="G693">
            <v>328</v>
          </cell>
          <cell r="J693" t="str">
            <v>Ortopedi</v>
          </cell>
          <cell r="K693">
            <v>538</v>
          </cell>
        </row>
        <row r="694">
          <cell r="F694" t="str">
            <v>Gastrokirurgi</v>
          </cell>
          <cell r="G694">
            <v>328</v>
          </cell>
          <cell r="J694" t="str">
            <v>Ortopedi</v>
          </cell>
          <cell r="K694">
            <v>539</v>
          </cell>
        </row>
        <row r="695">
          <cell r="F695" t="str">
            <v>Ortopedi</v>
          </cell>
          <cell r="G695">
            <v>328</v>
          </cell>
          <cell r="J695" t="str">
            <v>Gastrokirurgi</v>
          </cell>
          <cell r="K695">
            <v>542</v>
          </cell>
        </row>
        <row r="696">
          <cell r="F696" t="str">
            <v>Ortopedi</v>
          </cell>
          <cell r="G696">
            <v>332</v>
          </cell>
          <cell r="J696" t="str">
            <v>Gastrokirurgi</v>
          </cell>
          <cell r="K696">
            <v>547</v>
          </cell>
        </row>
        <row r="697">
          <cell r="F697" t="str">
            <v>Gastrokirurgi</v>
          </cell>
          <cell r="G697">
            <v>332</v>
          </cell>
          <cell r="J697" t="str">
            <v>Gynekologi</v>
          </cell>
          <cell r="K697">
            <v>547</v>
          </cell>
        </row>
        <row r="698">
          <cell r="F698" t="str">
            <v>Ortopedi</v>
          </cell>
          <cell r="G698">
            <v>333</v>
          </cell>
          <cell r="J698" t="str">
            <v>Gynekologi</v>
          </cell>
          <cell r="K698">
            <v>550</v>
          </cell>
        </row>
        <row r="699">
          <cell r="F699" t="str">
            <v>Gastrokirurgi</v>
          </cell>
          <cell r="G699">
            <v>334</v>
          </cell>
          <cell r="J699" t="str">
            <v>Gastrokirurgi</v>
          </cell>
          <cell r="K699">
            <v>553</v>
          </cell>
        </row>
        <row r="700">
          <cell r="F700" t="str">
            <v>Gastrokirurgi</v>
          </cell>
          <cell r="G700">
            <v>334</v>
          </cell>
          <cell r="J700" t="str">
            <v>Gastrokirurgi</v>
          </cell>
          <cell r="K700">
            <v>560</v>
          </cell>
        </row>
        <row r="701">
          <cell r="F701" t="str">
            <v>Ortopedi</v>
          </cell>
          <cell r="G701">
            <v>335</v>
          </cell>
          <cell r="J701" t="str">
            <v>Gastrokirurgi</v>
          </cell>
          <cell r="K701">
            <v>560</v>
          </cell>
        </row>
        <row r="702">
          <cell r="F702" t="str">
            <v>Gastrokirurgi</v>
          </cell>
          <cell r="G702">
            <v>335</v>
          </cell>
          <cell r="J702" t="str">
            <v>Ortopedi</v>
          </cell>
          <cell r="K702">
            <v>563</v>
          </cell>
        </row>
        <row r="703">
          <cell r="F703" t="str">
            <v>Ortopedi</v>
          </cell>
          <cell r="G703">
            <v>338</v>
          </cell>
          <cell r="J703" t="str">
            <v>Gastrokirurgi</v>
          </cell>
          <cell r="K703">
            <v>563</v>
          </cell>
        </row>
        <row r="704">
          <cell r="F704" t="str">
            <v>Ortopedi</v>
          </cell>
          <cell r="G704">
            <v>338</v>
          </cell>
          <cell r="J704" t="str">
            <v>Ortopedi</v>
          </cell>
          <cell r="K704">
            <v>564</v>
          </cell>
        </row>
        <row r="705">
          <cell r="F705" t="str">
            <v>Gastrokirurgi</v>
          </cell>
          <cell r="G705">
            <v>339</v>
          </cell>
          <cell r="J705" t="str">
            <v>Gastrokirurgi</v>
          </cell>
          <cell r="K705">
            <v>564</v>
          </cell>
        </row>
        <row r="706">
          <cell r="F706" t="str">
            <v>Gastrokirurgi</v>
          </cell>
          <cell r="G706">
            <v>339</v>
          </cell>
          <cell r="J706" t="str">
            <v>Gynekologi</v>
          </cell>
          <cell r="K706">
            <v>567</v>
          </cell>
        </row>
        <row r="707">
          <cell r="F707" t="str">
            <v>Ortopedi</v>
          </cell>
          <cell r="G707">
            <v>341</v>
          </cell>
          <cell r="J707" t="str">
            <v>Gastrokirurgi</v>
          </cell>
          <cell r="K707">
            <v>569</v>
          </cell>
        </row>
        <row r="708">
          <cell r="F708" t="str">
            <v>Gastrokirurgi</v>
          </cell>
          <cell r="G708">
            <v>342</v>
          </cell>
          <cell r="J708" t="str">
            <v>Gastrokirurgi</v>
          </cell>
          <cell r="K708">
            <v>569</v>
          </cell>
        </row>
        <row r="709">
          <cell r="F709" t="str">
            <v>Gastrokirurgi</v>
          </cell>
          <cell r="G709">
            <v>343</v>
          </cell>
          <cell r="J709" t="str">
            <v>Gastrokirurgi</v>
          </cell>
          <cell r="K709">
            <v>572</v>
          </cell>
        </row>
        <row r="710">
          <cell r="F710" t="str">
            <v>Ortopedi</v>
          </cell>
          <cell r="G710">
            <v>343</v>
          </cell>
          <cell r="J710" t="str">
            <v>Gastrokirurgi</v>
          </cell>
          <cell r="K710">
            <v>574</v>
          </cell>
        </row>
        <row r="711">
          <cell r="F711" t="str">
            <v>Gynekologi</v>
          </cell>
          <cell r="G711">
            <v>344</v>
          </cell>
          <cell r="J711" t="str">
            <v>Gynekologi</v>
          </cell>
          <cell r="K711">
            <v>574</v>
          </cell>
        </row>
        <row r="712">
          <cell r="F712" t="str">
            <v>Ortopedi</v>
          </cell>
          <cell r="G712">
            <v>345</v>
          </cell>
          <cell r="J712" t="str">
            <v>Gastrokirurgi</v>
          </cell>
          <cell r="K712">
            <v>577</v>
          </cell>
        </row>
        <row r="713">
          <cell r="F713" t="str">
            <v>Gynekologi</v>
          </cell>
          <cell r="G713">
            <v>346</v>
          </cell>
          <cell r="J713" t="str">
            <v>Gastrokirurgi</v>
          </cell>
          <cell r="K713">
            <v>578</v>
          </cell>
        </row>
        <row r="714">
          <cell r="F714" t="str">
            <v>Gastrokirurgi</v>
          </cell>
          <cell r="G714">
            <v>348</v>
          </cell>
          <cell r="J714" t="str">
            <v>Gynekologi</v>
          </cell>
          <cell r="K714">
            <v>578</v>
          </cell>
        </row>
        <row r="715">
          <cell r="F715" t="str">
            <v>Ortopedi</v>
          </cell>
          <cell r="G715">
            <v>350</v>
          </cell>
          <cell r="J715" t="str">
            <v>Ortopedi</v>
          </cell>
          <cell r="K715">
            <v>580</v>
          </cell>
        </row>
        <row r="716">
          <cell r="F716" t="str">
            <v>Gastrokirurgi</v>
          </cell>
          <cell r="G716">
            <v>352</v>
          </cell>
          <cell r="J716" t="str">
            <v>Gastrokirurgi</v>
          </cell>
          <cell r="K716">
            <v>581</v>
          </cell>
        </row>
        <row r="717">
          <cell r="F717" t="str">
            <v>Gynekologi</v>
          </cell>
          <cell r="G717">
            <v>355</v>
          </cell>
          <cell r="J717" t="str">
            <v>Gastrokirurgi</v>
          </cell>
          <cell r="K717">
            <v>583</v>
          </cell>
        </row>
        <row r="718">
          <cell r="F718" t="str">
            <v>Gynekologi</v>
          </cell>
          <cell r="G718">
            <v>356</v>
          </cell>
          <cell r="J718" t="str">
            <v>Gynekologi</v>
          </cell>
          <cell r="K718">
            <v>583</v>
          </cell>
        </row>
        <row r="719">
          <cell r="F719" t="str">
            <v>Ortopedi</v>
          </cell>
          <cell r="G719">
            <v>356</v>
          </cell>
          <cell r="J719" t="str">
            <v>Ortopedi</v>
          </cell>
          <cell r="K719">
            <v>587</v>
          </cell>
        </row>
        <row r="720">
          <cell r="F720" t="str">
            <v>Gastrokirurgi</v>
          </cell>
          <cell r="G720">
            <v>357</v>
          </cell>
          <cell r="J720" t="str">
            <v>Ortopedi</v>
          </cell>
          <cell r="K720">
            <v>589</v>
          </cell>
        </row>
        <row r="721">
          <cell r="F721" t="str">
            <v>Gastrokirurgi</v>
          </cell>
          <cell r="G721">
            <v>357</v>
          </cell>
          <cell r="J721" t="str">
            <v>Ortopedi</v>
          </cell>
          <cell r="K721">
            <v>590</v>
          </cell>
        </row>
        <row r="722">
          <cell r="F722" t="str">
            <v>Gastrokirurgi</v>
          </cell>
          <cell r="G722">
            <v>358</v>
          </cell>
          <cell r="J722" t="str">
            <v>Gastrokirurgi</v>
          </cell>
          <cell r="K722">
            <v>591</v>
          </cell>
        </row>
        <row r="723">
          <cell r="F723" t="str">
            <v>Ortopedi</v>
          </cell>
          <cell r="G723">
            <v>358</v>
          </cell>
          <cell r="J723" t="str">
            <v>Gynekologi</v>
          </cell>
          <cell r="K723">
            <v>595</v>
          </cell>
        </row>
        <row r="724">
          <cell r="F724" t="str">
            <v>Ortopedi</v>
          </cell>
          <cell r="G724">
            <v>359</v>
          </cell>
          <cell r="J724" t="str">
            <v>Gastrokirurgi</v>
          </cell>
          <cell r="K724">
            <v>596</v>
          </cell>
        </row>
        <row r="725">
          <cell r="F725" t="str">
            <v>Gastrokirurgi</v>
          </cell>
          <cell r="G725">
            <v>360</v>
          </cell>
          <cell r="J725" t="str">
            <v>Gastrokirurgi</v>
          </cell>
          <cell r="K725">
            <v>600</v>
          </cell>
        </row>
        <row r="726">
          <cell r="F726" t="str">
            <v>Gastrokirurgi</v>
          </cell>
          <cell r="G726">
            <v>360</v>
          </cell>
          <cell r="J726" t="str">
            <v>Gastrokirurgi</v>
          </cell>
          <cell r="K726">
            <v>600</v>
          </cell>
        </row>
        <row r="727">
          <cell r="F727" t="str">
            <v>Ortopedi</v>
          </cell>
          <cell r="G727">
            <v>360</v>
          </cell>
          <cell r="J727" t="str">
            <v>Gastrokirurgi</v>
          </cell>
          <cell r="K727">
            <v>601</v>
          </cell>
        </row>
        <row r="728">
          <cell r="F728" t="str">
            <v>Ortopedi</v>
          </cell>
          <cell r="G728">
            <v>361</v>
          </cell>
          <cell r="J728" t="str">
            <v>Ortopedi</v>
          </cell>
          <cell r="K728">
            <v>603</v>
          </cell>
        </row>
        <row r="729">
          <cell r="F729" t="str">
            <v>Gastrokirurgi</v>
          </cell>
          <cell r="G729">
            <v>367</v>
          </cell>
          <cell r="J729" t="str">
            <v>Ortopedi</v>
          </cell>
          <cell r="K729">
            <v>603</v>
          </cell>
        </row>
        <row r="730">
          <cell r="F730" t="str">
            <v>Ortopedi</v>
          </cell>
          <cell r="G730">
            <v>369</v>
          </cell>
          <cell r="J730" t="str">
            <v>Ortopedi</v>
          </cell>
          <cell r="K730">
            <v>608</v>
          </cell>
        </row>
        <row r="731">
          <cell r="F731" t="str">
            <v>Ortopedi</v>
          </cell>
          <cell r="G731">
            <v>369</v>
          </cell>
          <cell r="J731" t="str">
            <v>Gastrokirurgi</v>
          </cell>
          <cell r="K731">
            <v>608</v>
          </cell>
        </row>
        <row r="732">
          <cell r="F732" t="str">
            <v>Gynekologi</v>
          </cell>
          <cell r="G732">
            <v>369</v>
          </cell>
          <cell r="J732" t="str">
            <v>Gastrokirurgi</v>
          </cell>
          <cell r="K732">
            <v>611</v>
          </cell>
        </row>
        <row r="733">
          <cell r="F733" t="str">
            <v>Ortopedi</v>
          </cell>
          <cell r="G733">
            <v>369</v>
          </cell>
          <cell r="J733" t="str">
            <v>Ortopedi</v>
          </cell>
          <cell r="K733">
            <v>614</v>
          </cell>
        </row>
        <row r="734">
          <cell r="F734" t="str">
            <v>Gastrokirurgi</v>
          </cell>
          <cell r="G734">
            <v>370</v>
          </cell>
          <cell r="J734" t="str">
            <v>Gastrokirurgi</v>
          </cell>
          <cell r="K734">
            <v>615</v>
          </cell>
        </row>
        <row r="735">
          <cell r="F735" t="str">
            <v>Gastrokirurgi</v>
          </cell>
          <cell r="G735">
            <v>371</v>
          </cell>
          <cell r="J735" t="str">
            <v>Ortopedi</v>
          </cell>
          <cell r="K735">
            <v>619</v>
          </cell>
        </row>
        <row r="736">
          <cell r="F736" t="str">
            <v>Ortopedi</v>
          </cell>
          <cell r="G736">
            <v>371</v>
          </cell>
          <cell r="J736" t="str">
            <v>Ortopedi</v>
          </cell>
          <cell r="K736">
            <v>619</v>
          </cell>
        </row>
        <row r="737">
          <cell r="F737" t="str">
            <v>Ortopedi</v>
          </cell>
          <cell r="G737">
            <v>372</v>
          </cell>
          <cell r="J737" t="str">
            <v>Ortopedi</v>
          </cell>
          <cell r="K737">
            <v>621</v>
          </cell>
        </row>
        <row r="738">
          <cell r="F738" t="str">
            <v>Ortopedi</v>
          </cell>
          <cell r="G738">
            <v>372</v>
          </cell>
          <cell r="J738" t="str">
            <v>Gastrokirurgi</v>
          </cell>
          <cell r="K738">
            <v>622</v>
          </cell>
        </row>
        <row r="739">
          <cell r="F739" t="str">
            <v>Gastrokirurgi</v>
          </cell>
          <cell r="G739">
            <v>373</v>
          </cell>
          <cell r="J739" t="str">
            <v>Gastrokirurgi</v>
          </cell>
          <cell r="K739">
            <v>623</v>
          </cell>
        </row>
        <row r="740">
          <cell r="F740" t="str">
            <v>Gastrokirurgi</v>
          </cell>
          <cell r="G740">
            <v>373</v>
          </cell>
          <cell r="J740" t="str">
            <v>Gastrokirurgi</v>
          </cell>
          <cell r="K740">
            <v>624</v>
          </cell>
        </row>
        <row r="741">
          <cell r="F741" t="str">
            <v>Gastrokirurgi</v>
          </cell>
          <cell r="G741">
            <v>376</v>
          </cell>
          <cell r="J741" t="str">
            <v>Gastrokirurgi</v>
          </cell>
          <cell r="K741">
            <v>626</v>
          </cell>
        </row>
        <row r="742">
          <cell r="F742" t="str">
            <v>Gynekologi</v>
          </cell>
          <cell r="G742">
            <v>377</v>
          </cell>
          <cell r="J742" t="str">
            <v>Gastrokirurgi</v>
          </cell>
          <cell r="K742">
            <v>628</v>
          </cell>
        </row>
        <row r="743">
          <cell r="F743" t="str">
            <v>Ortopedi</v>
          </cell>
          <cell r="G743">
            <v>378</v>
          </cell>
          <cell r="J743" t="str">
            <v>Gastrokirurgi</v>
          </cell>
          <cell r="K743">
            <v>630</v>
          </cell>
        </row>
        <row r="744">
          <cell r="F744" t="str">
            <v>Ortopedi</v>
          </cell>
          <cell r="G744">
            <v>381</v>
          </cell>
          <cell r="J744" t="str">
            <v>Gastrokirurgi</v>
          </cell>
          <cell r="K744">
            <v>630</v>
          </cell>
        </row>
        <row r="745">
          <cell r="F745" t="str">
            <v>Gastrokirurgi</v>
          </cell>
          <cell r="G745">
            <v>381</v>
          </cell>
          <cell r="J745" t="str">
            <v>Ortopedi</v>
          </cell>
          <cell r="K745">
            <v>633</v>
          </cell>
        </row>
        <row r="746">
          <cell r="F746" t="str">
            <v>Gastrokirurgi</v>
          </cell>
          <cell r="G746">
            <v>384</v>
          </cell>
          <cell r="J746" t="str">
            <v>Gastrokirurgi</v>
          </cell>
          <cell r="K746">
            <v>633</v>
          </cell>
        </row>
        <row r="747">
          <cell r="F747" t="str">
            <v>Gastrokirurgi</v>
          </cell>
          <cell r="G747">
            <v>385</v>
          </cell>
          <cell r="J747" t="str">
            <v>Ortopedi</v>
          </cell>
          <cell r="K747">
            <v>634</v>
          </cell>
        </row>
        <row r="748">
          <cell r="F748" t="str">
            <v>Gastrokirurgi</v>
          </cell>
          <cell r="G748">
            <v>388</v>
          </cell>
          <cell r="J748" t="str">
            <v>Gynekologi</v>
          </cell>
          <cell r="K748">
            <v>635</v>
          </cell>
        </row>
        <row r="749">
          <cell r="F749" t="str">
            <v>Gastrokirurgi</v>
          </cell>
          <cell r="G749">
            <v>388</v>
          </cell>
          <cell r="J749" t="str">
            <v>Ortopedi</v>
          </cell>
          <cell r="K749">
            <v>642</v>
          </cell>
        </row>
        <row r="750">
          <cell r="F750" t="str">
            <v>Gynekologi</v>
          </cell>
          <cell r="G750">
            <v>389</v>
          </cell>
          <cell r="J750" t="str">
            <v>Gastrokirurgi</v>
          </cell>
          <cell r="K750">
            <v>643</v>
          </cell>
        </row>
        <row r="751">
          <cell r="F751" t="str">
            <v>Ortopedi</v>
          </cell>
          <cell r="G751">
            <v>389</v>
          </cell>
          <cell r="J751" t="str">
            <v>Ortopedi</v>
          </cell>
          <cell r="K751">
            <v>643</v>
          </cell>
        </row>
        <row r="752">
          <cell r="F752" t="str">
            <v>Ortopedi</v>
          </cell>
          <cell r="G752">
            <v>389</v>
          </cell>
          <cell r="J752" t="str">
            <v>Ortopedi</v>
          </cell>
          <cell r="K752">
            <v>643</v>
          </cell>
        </row>
        <row r="753">
          <cell r="F753" t="str">
            <v>Gastrokirurgi</v>
          </cell>
          <cell r="G753">
            <v>391</v>
          </cell>
          <cell r="J753" t="str">
            <v>Gastrokirurgi</v>
          </cell>
          <cell r="K753">
            <v>646</v>
          </cell>
        </row>
        <row r="754">
          <cell r="F754" t="str">
            <v>Gastrokirurgi</v>
          </cell>
          <cell r="G754">
            <v>392</v>
          </cell>
          <cell r="J754" t="str">
            <v>Ortopedi</v>
          </cell>
          <cell r="K754">
            <v>647</v>
          </cell>
        </row>
        <row r="755">
          <cell r="F755" t="str">
            <v>Gastrokirurgi</v>
          </cell>
          <cell r="G755">
            <v>392</v>
          </cell>
          <cell r="J755" t="str">
            <v>Gastrokirurgi</v>
          </cell>
          <cell r="K755">
            <v>647</v>
          </cell>
        </row>
        <row r="756">
          <cell r="F756" t="str">
            <v>Gastrokirurgi</v>
          </cell>
          <cell r="G756">
            <v>392</v>
          </cell>
          <cell r="J756" t="str">
            <v>Ortopedi</v>
          </cell>
          <cell r="K756">
            <v>652</v>
          </cell>
        </row>
        <row r="757">
          <cell r="F757" t="str">
            <v>Gastrokirurgi</v>
          </cell>
          <cell r="G757">
            <v>392</v>
          </cell>
          <cell r="J757" t="str">
            <v>Ortopedi</v>
          </cell>
          <cell r="K757">
            <v>653</v>
          </cell>
        </row>
        <row r="758">
          <cell r="F758" t="str">
            <v>Gastrokirurgi</v>
          </cell>
          <cell r="G758">
            <v>393</v>
          </cell>
          <cell r="J758" t="str">
            <v>Gastrokirurgi</v>
          </cell>
          <cell r="K758">
            <v>654</v>
          </cell>
        </row>
        <row r="759">
          <cell r="F759" t="str">
            <v>Gastrokirurgi</v>
          </cell>
          <cell r="G759">
            <v>393</v>
          </cell>
          <cell r="J759" t="str">
            <v>Gynekologi</v>
          </cell>
          <cell r="K759">
            <v>661</v>
          </cell>
        </row>
        <row r="760">
          <cell r="F760" t="str">
            <v>Gastrokirurgi</v>
          </cell>
          <cell r="G760">
            <v>394</v>
          </cell>
          <cell r="J760" t="str">
            <v>Gynekologi</v>
          </cell>
          <cell r="K760">
            <v>661</v>
          </cell>
        </row>
        <row r="761">
          <cell r="F761" t="str">
            <v>Gastrokirurgi</v>
          </cell>
          <cell r="G761">
            <v>394</v>
          </cell>
          <cell r="J761" t="str">
            <v>Gynekologi</v>
          </cell>
          <cell r="K761">
            <v>665</v>
          </cell>
        </row>
        <row r="762">
          <cell r="F762" t="str">
            <v>Gastrokirurgi</v>
          </cell>
          <cell r="G762">
            <v>394</v>
          </cell>
          <cell r="J762" t="str">
            <v>Ortopedi</v>
          </cell>
          <cell r="K762">
            <v>670</v>
          </cell>
        </row>
        <row r="763">
          <cell r="F763" t="str">
            <v>Gynekologi</v>
          </cell>
          <cell r="G763">
            <v>395</v>
          </cell>
          <cell r="J763" t="str">
            <v>Gastrokirurgi</v>
          </cell>
          <cell r="K763">
            <v>676</v>
          </cell>
        </row>
        <row r="764">
          <cell r="F764" t="str">
            <v>Gastrokirurgi</v>
          </cell>
          <cell r="G764">
            <v>396</v>
          </cell>
          <cell r="J764" t="str">
            <v>Ortopedi</v>
          </cell>
          <cell r="K764">
            <v>682</v>
          </cell>
        </row>
        <row r="765">
          <cell r="F765" t="str">
            <v>Gynekologi</v>
          </cell>
          <cell r="G765">
            <v>397</v>
          </cell>
          <cell r="J765" t="str">
            <v>Ortopedi</v>
          </cell>
          <cell r="K765">
            <v>684</v>
          </cell>
        </row>
        <row r="766">
          <cell r="F766" t="str">
            <v>Gastrokirurgi</v>
          </cell>
          <cell r="G766">
            <v>397</v>
          </cell>
          <cell r="J766" t="str">
            <v>Ortopedi</v>
          </cell>
          <cell r="K766">
            <v>687</v>
          </cell>
        </row>
        <row r="767">
          <cell r="F767" t="str">
            <v>Gastrokirurgi</v>
          </cell>
          <cell r="G767">
            <v>399</v>
          </cell>
          <cell r="J767" t="str">
            <v>Gastrokirurgi</v>
          </cell>
          <cell r="K767">
            <v>687</v>
          </cell>
        </row>
        <row r="768">
          <cell r="F768" t="str">
            <v>Gastrokirurgi</v>
          </cell>
          <cell r="G768">
            <v>400</v>
          </cell>
          <cell r="J768" t="str">
            <v>Gastrokirurgi</v>
          </cell>
          <cell r="K768">
            <v>689</v>
          </cell>
        </row>
        <row r="769">
          <cell r="F769" t="str">
            <v>Gastrokirurgi</v>
          </cell>
          <cell r="G769">
            <v>401</v>
          </cell>
          <cell r="J769" t="str">
            <v>Gastrokirurgi</v>
          </cell>
          <cell r="K769">
            <v>691</v>
          </cell>
        </row>
        <row r="770">
          <cell r="F770" t="str">
            <v>Gastrokirurgi</v>
          </cell>
          <cell r="G770">
            <v>404</v>
          </cell>
          <cell r="J770" t="str">
            <v>Ortopedi</v>
          </cell>
          <cell r="K770">
            <v>693</v>
          </cell>
        </row>
        <row r="771">
          <cell r="F771" t="str">
            <v>Ortopedi</v>
          </cell>
          <cell r="G771">
            <v>405</v>
          </cell>
          <cell r="J771" t="str">
            <v>Ortopedi</v>
          </cell>
          <cell r="K771">
            <v>698</v>
          </cell>
        </row>
        <row r="772">
          <cell r="F772" t="str">
            <v>Ortopedi</v>
          </cell>
          <cell r="G772">
            <v>405</v>
          </cell>
          <cell r="J772" t="str">
            <v>Gastrokirurgi</v>
          </cell>
          <cell r="K772">
            <v>700</v>
          </cell>
        </row>
        <row r="773">
          <cell r="F773" t="str">
            <v>Gastrokirurgi</v>
          </cell>
          <cell r="G773">
            <v>405</v>
          </cell>
          <cell r="J773" t="str">
            <v>Gastrokirurgi</v>
          </cell>
          <cell r="K773">
            <v>712</v>
          </cell>
        </row>
        <row r="774">
          <cell r="F774" t="str">
            <v>Gastrokirurgi</v>
          </cell>
          <cell r="G774">
            <v>406</v>
          </cell>
          <cell r="J774" t="str">
            <v>Ortopedi</v>
          </cell>
          <cell r="K774">
            <v>720</v>
          </cell>
        </row>
        <row r="775">
          <cell r="F775" t="str">
            <v>Ortopedi</v>
          </cell>
          <cell r="G775">
            <v>408</v>
          </cell>
          <cell r="J775" t="str">
            <v>Gastrokirurgi</v>
          </cell>
          <cell r="K775">
            <v>731</v>
          </cell>
        </row>
        <row r="776">
          <cell r="F776" t="str">
            <v>Gastrokirurgi</v>
          </cell>
          <cell r="G776">
            <v>409</v>
          </cell>
          <cell r="J776" t="str">
            <v>Gastrokirurgi</v>
          </cell>
          <cell r="K776">
            <v>733</v>
          </cell>
        </row>
        <row r="777">
          <cell r="F777" t="str">
            <v>Gastrokirurgi</v>
          </cell>
          <cell r="G777">
            <v>410</v>
          </cell>
          <cell r="J777" t="str">
            <v>Gastrokirurgi</v>
          </cell>
          <cell r="K777">
            <v>734</v>
          </cell>
        </row>
        <row r="778">
          <cell r="F778" t="str">
            <v>Gastrokirurgi</v>
          </cell>
          <cell r="G778">
            <v>411</v>
          </cell>
          <cell r="J778" t="str">
            <v>Gastrokirurgi</v>
          </cell>
          <cell r="K778">
            <v>737</v>
          </cell>
        </row>
        <row r="779">
          <cell r="F779" t="str">
            <v>Gastrokirurgi</v>
          </cell>
          <cell r="G779">
            <v>412</v>
          </cell>
          <cell r="J779" t="str">
            <v>Gastrokirurgi</v>
          </cell>
          <cell r="K779">
            <v>741</v>
          </cell>
        </row>
        <row r="780">
          <cell r="F780" t="str">
            <v>Gynekologi</v>
          </cell>
          <cell r="G780">
            <v>413</v>
          </cell>
          <cell r="J780" t="str">
            <v>Ortopedi</v>
          </cell>
          <cell r="K780">
            <v>743</v>
          </cell>
        </row>
        <row r="781">
          <cell r="F781" t="str">
            <v>Gastrokirurgi</v>
          </cell>
          <cell r="G781">
            <v>415</v>
          </cell>
          <cell r="J781" t="str">
            <v>Gastrokirurgi</v>
          </cell>
          <cell r="K781">
            <v>744</v>
          </cell>
        </row>
        <row r="782">
          <cell r="F782" t="str">
            <v>Gynekologi</v>
          </cell>
          <cell r="G782">
            <v>416</v>
          </cell>
          <cell r="J782" t="str">
            <v>Gastrokirurgi</v>
          </cell>
          <cell r="K782">
            <v>744</v>
          </cell>
        </row>
        <row r="783">
          <cell r="F783" t="str">
            <v>Gynekologi</v>
          </cell>
          <cell r="G783">
            <v>420</v>
          </cell>
          <cell r="J783" t="str">
            <v>Gastrokirurgi</v>
          </cell>
          <cell r="K783">
            <v>747</v>
          </cell>
        </row>
        <row r="784">
          <cell r="F784" t="str">
            <v>Ortopedi</v>
          </cell>
          <cell r="G784">
            <v>421</v>
          </cell>
          <cell r="J784" t="str">
            <v>Gynekologi</v>
          </cell>
          <cell r="K784">
            <v>751</v>
          </cell>
        </row>
        <row r="785">
          <cell r="F785" t="str">
            <v>Ortopedi</v>
          </cell>
          <cell r="G785">
            <v>423</v>
          </cell>
          <cell r="J785" t="str">
            <v>Gastrokirurgi</v>
          </cell>
          <cell r="K785">
            <v>762</v>
          </cell>
        </row>
        <row r="786">
          <cell r="F786" t="str">
            <v>Ortopedi</v>
          </cell>
          <cell r="G786">
            <v>423</v>
          </cell>
          <cell r="J786" t="str">
            <v>Ortopedi</v>
          </cell>
          <cell r="K786">
            <v>763</v>
          </cell>
        </row>
        <row r="787">
          <cell r="F787" t="str">
            <v>Ortopedi</v>
          </cell>
          <cell r="G787">
            <v>424</v>
          </cell>
          <cell r="J787" t="str">
            <v>Gastrokirurgi</v>
          </cell>
          <cell r="K787">
            <v>764</v>
          </cell>
        </row>
        <row r="788">
          <cell r="F788" t="str">
            <v>Gastrokirurgi</v>
          </cell>
          <cell r="G788">
            <v>425</v>
          </cell>
          <cell r="J788" t="str">
            <v>Ortopedi</v>
          </cell>
          <cell r="K788">
            <v>765</v>
          </cell>
        </row>
        <row r="789">
          <cell r="F789" t="str">
            <v>Gastrokirurgi</v>
          </cell>
          <cell r="G789">
            <v>425</v>
          </cell>
          <cell r="J789" t="str">
            <v>Gastrokirurgi</v>
          </cell>
          <cell r="K789">
            <v>765</v>
          </cell>
        </row>
        <row r="790">
          <cell r="F790" t="str">
            <v>Ortopedi</v>
          </cell>
          <cell r="G790">
            <v>426</v>
          </cell>
          <cell r="J790" t="str">
            <v>Ortopedi</v>
          </cell>
          <cell r="K790">
            <v>767</v>
          </cell>
        </row>
        <row r="791">
          <cell r="F791" t="str">
            <v>Ortopedi</v>
          </cell>
          <cell r="G791">
            <v>426</v>
          </cell>
          <cell r="J791" t="str">
            <v>Ortopedi</v>
          </cell>
          <cell r="K791">
            <v>770</v>
          </cell>
        </row>
        <row r="792">
          <cell r="F792" t="str">
            <v>Ortopedi</v>
          </cell>
          <cell r="G792">
            <v>426</v>
          </cell>
          <cell r="J792" t="str">
            <v>Gastrokirurgi</v>
          </cell>
          <cell r="K792">
            <v>777</v>
          </cell>
        </row>
        <row r="793">
          <cell r="F793" t="str">
            <v>Ortopedi</v>
          </cell>
          <cell r="G793">
            <v>428</v>
          </cell>
          <cell r="J793" t="str">
            <v>Gastrokirurgi</v>
          </cell>
          <cell r="K793">
            <v>778</v>
          </cell>
        </row>
        <row r="794">
          <cell r="F794" t="str">
            <v>Gastrokirurgi</v>
          </cell>
          <cell r="G794">
            <v>429</v>
          </cell>
          <cell r="J794" t="str">
            <v>Gastrokirurgi</v>
          </cell>
          <cell r="K794">
            <v>786</v>
          </cell>
        </row>
        <row r="795">
          <cell r="F795" t="str">
            <v>Gastrokirurgi</v>
          </cell>
          <cell r="G795">
            <v>431</v>
          </cell>
          <cell r="J795" t="str">
            <v>Ortopedi</v>
          </cell>
          <cell r="K795">
            <v>788</v>
          </cell>
        </row>
        <row r="796">
          <cell r="F796" t="str">
            <v>Ortopedi</v>
          </cell>
          <cell r="G796">
            <v>431</v>
          </cell>
          <cell r="J796" t="str">
            <v>Gastrokirurgi</v>
          </cell>
          <cell r="K796">
            <v>789</v>
          </cell>
        </row>
        <row r="797">
          <cell r="F797" t="str">
            <v>Gastrokirurgi</v>
          </cell>
          <cell r="G797">
            <v>432</v>
          </cell>
          <cell r="J797" t="str">
            <v>Ortopedi</v>
          </cell>
          <cell r="K797">
            <v>789</v>
          </cell>
        </row>
        <row r="798">
          <cell r="F798" t="str">
            <v>Ortopedi</v>
          </cell>
          <cell r="G798">
            <v>434</v>
          </cell>
          <cell r="J798" t="str">
            <v>Ortopedi</v>
          </cell>
          <cell r="K798">
            <v>790</v>
          </cell>
        </row>
        <row r="799">
          <cell r="F799" t="str">
            <v>Gynekologi</v>
          </cell>
          <cell r="G799">
            <v>434</v>
          </cell>
          <cell r="J799" t="str">
            <v>Gastrokirurgi</v>
          </cell>
          <cell r="K799">
            <v>794</v>
          </cell>
        </row>
        <row r="800">
          <cell r="F800" t="str">
            <v>Gastrokirurgi</v>
          </cell>
          <cell r="G800">
            <v>444</v>
          </cell>
          <cell r="J800" t="str">
            <v>Gastrokirurgi</v>
          </cell>
          <cell r="K800">
            <v>800</v>
          </cell>
        </row>
        <row r="801">
          <cell r="F801" t="str">
            <v>Gastrokirurgi</v>
          </cell>
          <cell r="G801">
            <v>444</v>
          </cell>
          <cell r="J801" t="str">
            <v>Ortopedi</v>
          </cell>
          <cell r="K801">
            <v>800</v>
          </cell>
        </row>
        <row r="802">
          <cell r="F802" t="str">
            <v>Ortopedi</v>
          </cell>
          <cell r="G802">
            <v>446</v>
          </cell>
          <cell r="J802" t="str">
            <v>Ortopedi</v>
          </cell>
          <cell r="K802">
            <v>803</v>
          </cell>
        </row>
        <row r="803">
          <cell r="F803" t="str">
            <v>Ortopedi</v>
          </cell>
          <cell r="G803">
            <v>446</v>
          </cell>
          <cell r="J803" t="str">
            <v>Gastrokirurgi</v>
          </cell>
          <cell r="K803">
            <v>804</v>
          </cell>
        </row>
        <row r="804">
          <cell r="F804" t="str">
            <v>Ortopedi</v>
          </cell>
          <cell r="G804">
            <v>447</v>
          </cell>
          <cell r="J804" t="str">
            <v>Ortopedi</v>
          </cell>
          <cell r="K804">
            <v>804</v>
          </cell>
        </row>
        <row r="805">
          <cell r="F805" t="str">
            <v>Ortopedi</v>
          </cell>
          <cell r="G805">
            <v>448</v>
          </cell>
          <cell r="J805" t="str">
            <v>Gynekologi</v>
          </cell>
          <cell r="K805">
            <v>805</v>
          </cell>
        </row>
        <row r="806">
          <cell r="F806" t="str">
            <v>Ortopedi</v>
          </cell>
          <cell r="G806">
            <v>449</v>
          </cell>
          <cell r="J806" t="str">
            <v>Ortopedi</v>
          </cell>
          <cell r="K806">
            <v>806</v>
          </cell>
        </row>
        <row r="807">
          <cell r="F807" t="str">
            <v>Ortopedi</v>
          </cell>
          <cell r="G807">
            <v>451</v>
          </cell>
          <cell r="J807" t="str">
            <v>Ortopedi</v>
          </cell>
          <cell r="K807">
            <v>807</v>
          </cell>
        </row>
        <row r="808">
          <cell r="F808" t="str">
            <v>Gastrokirurgi</v>
          </cell>
          <cell r="G808">
            <v>451</v>
          </cell>
          <cell r="J808" t="str">
            <v>Ortopedi</v>
          </cell>
          <cell r="K808">
            <v>808</v>
          </cell>
        </row>
        <row r="809">
          <cell r="F809" t="str">
            <v>Ortopedi</v>
          </cell>
          <cell r="G809">
            <v>451</v>
          </cell>
          <cell r="J809" t="str">
            <v>Ortopedi</v>
          </cell>
          <cell r="K809">
            <v>814</v>
          </cell>
        </row>
        <row r="810">
          <cell r="F810" t="str">
            <v>Ortopedi</v>
          </cell>
          <cell r="G810">
            <v>452</v>
          </cell>
          <cell r="J810" t="str">
            <v>Gastrokirurgi</v>
          </cell>
          <cell r="K810">
            <v>815</v>
          </cell>
        </row>
        <row r="811">
          <cell r="F811" t="str">
            <v>Gastrokirurgi</v>
          </cell>
          <cell r="G811">
            <v>453</v>
          </cell>
          <cell r="J811" t="str">
            <v>Ortopedi</v>
          </cell>
          <cell r="K811">
            <v>816</v>
          </cell>
        </row>
        <row r="812">
          <cell r="F812" t="str">
            <v>Gynekologi</v>
          </cell>
          <cell r="G812">
            <v>454</v>
          </cell>
          <cell r="J812" t="str">
            <v>Ortopedi</v>
          </cell>
          <cell r="K812">
            <v>816</v>
          </cell>
        </row>
        <row r="813">
          <cell r="F813" t="str">
            <v>Ortopedi</v>
          </cell>
          <cell r="G813">
            <v>456</v>
          </cell>
          <cell r="J813" t="str">
            <v>Ortopedi</v>
          </cell>
          <cell r="K813">
            <v>819</v>
          </cell>
        </row>
        <row r="814">
          <cell r="F814" t="str">
            <v>Ortopedi</v>
          </cell>
          <cell r="G814">
            <v>456</v>
          </cell>
          <cell r="J814" t="str">
            <v>Ortopedi</v>
          </cell>
          <cell r="K814">
            <v>824</v>
          </cell>
        </row>
        <row r="815">
          <cell r="F815" t="str">
            <v>Ortopedi</v>
          </cell>
          <cell r="G815">
            <v>457</v>
          </cell>
          <cell r="J815" t="str">
            <v>Ortopedi</v>
          </cell>
          <cell r="K815">
            <v>824</v>
          </cell>
        </row>
        <row r="816">
          <cell r="F816" t="str">
            <v>Gastrokirurgi</v>
          </cell>
          <cell r="G816">
            <v>457</v>
          </cell>
          <cell r="J816" t="str">
            <v>Gastrokirurgi</v>
          </cell>
          <cell r="K816">
            <v>825</v>
          </cell>
        </row>
        <row r="817">
          <cell r="F817" t="str">
            <v>Ortopedi</v>
          </cell>
          <cell r="G817">
            <v>458</v>
          </cell>
          <cell r="J817" t="str">
            <v>Gastrokirurgi</v>
          </cell>
          <cell r="K817">
            <v>826</v>
          </cell>
        </row>
        <row r="818">
          <cell r="F818" t="str">
            <v>Ortopedi</v>
          </cell>
          <cell r="G818">
            <v>459</v>
          </cell>
          <cell r="J818" t="str">
            <v>Ortopedi</v>
          </cell>
          <cell r="K818">
            <v>828</v>
          </cell>
        </row>
        <row r="819">
          <cell r="F819" t="str">
            <v>Gastrokirurgi</v>
          </cell>
          <cell r="G819">
            <v>459</v>
          </cell>
          <cell r="J819" t="str">
            <v>Ortopedi</v>
          </cell>
          <cell r="K819">
            <v>831</v>
          </cell>
        </row>
        <row r="820">
          <cell r="F820" t="str">
            <v>Gastrokirurgi</v>
          </cell>
          <cell r="G820">
            <v>460</v>
          </cell>
          <cell r="J820" t="str">
            <v>Ortopedi</v>
          </cell>
          <cell r="K820">
            <v>833</v>
          </cell>
        </row>
        <row r="821">
          <cell r="F821" t="str">
            <v>Ortopedi</v>
          </cell>
          <cell r="G821">
            <v>461</v>
          </cell>
          <cell r="J821" t="str">
            <v>Ortopedi</v>
          </cell>
          <cell r="K821">
            <v>844</v>
          </cell>
        </row>
        <row r="822">
          <cell r="F822" t="str">
            <v>Gastrokirurgi</v>
          </cell>
          <cell r="G822">
            <v>462</v>
          </cell>
          <cell r="J822" t="str">
            <v>Ortopedi</v>
          </cell>
          <cell r="K822">
            <v>847</v>
          </cell>
        </row>
        <row r="823">
          <cell r="F823" t="str">
            <v>Gastrokirurgi</v>
          </cell>
          <cell r="G823">
            <v>462</v>
          </cell>
          <cell r="J823" t="str">
            <v>Gastrokirurgi</v>
          </cell>
          <cell r="K823">
            <v>851</v>
          </cell>
        </row>
        <row r="824">
          <cell r="F824" t="str">
            <v>Ortopedi</v>
          </cell>
          <cell r="G824">
            <v>465</v>
          </cell>
          <cell r="J824" t="str">
            <v>Ortopedi</v>
          </cell>
          <cell r="K824">
            <v>854</v>
          </cell>
        </row>
        <row r="825">
          <cell r="F825" t="str">
            <v>Ortopedi</v>
          </cell>
          <cell r="G825">
            <v>468</v>
          </cell>
          <cell r="J825" t="str">
            <v>Gastrokirurgi</v>
          </cell>
          <cell r="K825">
            <v>857</v>
          </cell>
        </row>
        <row r="826">
          <cell r="F826" t="str">
            <v>Ortopedi</v>
          </cell>
          <cell r="G826">
            <v>469</v>
          </cell>
          <cell r="J826" t="str">
            <v>Gastrokirurgi</v>
          </cell>
          <cell r="K826">
            <v>857</v>
          </cell>
        </row>
        <row r="827">
          <cell r="F827" t="str">
            <v>Gastrokirurgi</v>
          </cell>
          <cell r="G827">
            <v>470</v>
          </cell>
          <cell r="J827" t="str">
            <v>Ortopedi</v>
          </cell>
          <cell r="K827">
            <v>857</v>
          </cell>
        </row>
        <row r="828">
          <cell r="F828" t="str">
            <v>Gastrokirurgi</v>
          </cell>
          <cell r="G828">
            <v>471</v>
          </cell>
          <cell r="J828" t="str">
            <v>Ortopedi</v>
          </cell>
          <cell r="K828">
            <v>872</v>
          </cell>
        </row>
        <row r="829">
          <cell r="F829" t="str">
            <v>Ortopedi</v>
          </cell>
          <cell r="G829">
            <v>471</v>
          </cell>
          <cell r="J829" t="str">
            <v>Gastrokirurgi</v>
          </cell>
          <cell r="K829">
            <v>878</v>
          </cell>
        </row>
        <row r="830">
          <cell r="F830" t="str">
            <v>Ortopedi</v>
          </cell>
          <cell r="G830">
            <v>472</v>
          </cell>
          <cell r="J830" t="str">
            <v>Gynekologi</v>
          </cell>
          <cell r="K830">
            <v>880</v>
          </cell>
        </row>
        <row r="831">
          <cell r="F831" t="str">
            <v>Ortopedi</v>
          </cell>
          <cell r="G831">
            <v>473</v>
          </cell>
          <cell r="J831" t="str">
            <v>Gastrokirurgi</v>
          </cell>
          <cell r="K831">
            <v>882</v>
          </cell>
        </row>
        <row r="832">
          <cell r="F832" t="str">
            <v>Gastrokirurgi</v>
          </cell>
          <cell r="G832">
            <v>475</v>
          </cell>
          <cell r="J832" t="str">
            <v>Ortopedi</v>
          </cell>
          <cell r="K832">
            <v>883</v>
          </cell>
        </row>
        <row r="833">
          <cell r="F833" t="str">
            <v>Gastrokirurgi</v>
          </cell>
          <cell r="G833">
            <v>475</v>
          </cell>
          <cell r="J833" t="str">
            <v>Ortopedi</v>
          </cell>
          <cell r="K833">
            <v>887</v>
          </cell>
        </row>
        <row r="834">
          <cell r="F834" t="str">
            <v>Ortopedi</v>
          </cell>
          <cell r="G834">
            <v>476</v>
          </cell>
          <cell r="J834" t="str">
            <v>Gastrokirurgi</v>
          </cell>
          <cell r="K834">
            <v>888</v>
          </cell>
        </row>
        <row r="835">
          <cell r="F835" t="str">
            <v>Gastrokirurgi</v>
          </cell>
          <cell r="G835">
            <v>476</v>
          </cell>
          <cell r="J835" t="str">
            <v>Ortopedi</v>
          </cell>
          <cell r="K835">
            <v>888</v>
          </cell>
        </row>
        <row r="836">
          <cell r="F836" t="str">
            <v>Ortopedi</v>
          </cell>
          <cell r="G836">
            <v>479</v>
          </cell>
          <cell r="J836" t="str">
            <v>Ortopedi</v>
          </cell>
          <cell r="K836">
            <v>891</v>
          </cell>
        </row>
        <row r="837">
          <cell r="F837" t="str">
            <v>Gastrokirurgi</v>
          </cell>
          <cell r="G837">
            <v>479</v>
          </cell>
          <cell r="J837" t="str">
            <v>Ortopedi</v>
          </cell>
          <cell r="K837">
            <v>896</v>
          </cell>
        </row>
        <row r="838">
          <cell r="F838" t="str">
            <v>Ortopedi</v>
          </cell>
          <cell r="G838">
            <v>480</v>
          </cell>
          <cell r="J838" t="str">
            <v>Gastrokirurgi</v>
          </cell>
          <cell r="K838">
            <v>896</v>
          </cell>
        </row>
        <row r="839">
          <cell r="F839" t="str">
            <v>Gastrokirurgi</v>
          </cell>
          <cell r="G839">
            <v>480</v>
          </cell>
          <cell r="J839" t="str">
            <v>Gastrokirurgi</v>
          </cell>
          <cell r="K839">
            <v>897</v>
          </cell>
        </row>
        <row r="840">
          <cell r="F840" t="str">
            <v>Gastrokirurgi</v>
          </cell>
          <cell r="G840">
            <v>481</v>
          </cell>
          <cell r="J840" t="str">
            <v>Ortopedi</v>
          </cell>
          <cell r="K840">
            <v>897</v>
          </cell>
        </row>
        <row r="841">
          <cell r="F841" t="str">
            <v>Ortopedi</v>
          </cell>
          <cell r="G841">
            <v>482</v>
          </cell>
          <cell r="J841" t="str">
            <v>Ortopedi</v>
          </cell>
          <cell r="K841">
            <v>897</v>
          </cell>
        </row>
        <row r="842">
          <cell r="F842" t="str">
            <v>Ortopedi</v>
          </cell>
          <cell r="G842">
            <v>485</v>
          </cell>
          <cell r="J842" t="str">
            <v>Gynekologi</v>
          </cell>
          <cell r="K842">
            <v>898</v>
          </cell>
        </row>
        <row r="843">
          <cell r="F843" t="str">
            <v>Ortopedi</v>
          </cell>
          <cell r="G843">
            <v>486</v>
          </cell>
          <cell r="J843" t="str">
            <v>Ortopedi</v>
          </cell>
          <cell r="K843">
            <v>899</v>
          </cell>
        </row>
        <row r="844">
          <cell r="F844" t="str">
            <v>Gastrokirurgi</v>
          </cell>
          <cell r="G844">
            <v>488</v>
          </cell>
          <cell r="J844" t="str">
            <v>Ortopedi</v>
          </cell>
          <cell r="K844">
            <v>900</v>
          </cell>
        </row>
        <row r="845">
          <cell r="F845" t="str">
            <v>Gynekologi</v>
          </cell>
          <cell r="G845">
            <v>488</v>
          </cell>
          <cell r="J845" t="str">
            <v>Ortopedi</v>
          </cell>
          <cell r="K845">
            <v>901</v>
          </cell>
        </row>
        <row r="846">
          <cell r="F846" t="str">
            <v>Ortopedi</v>
          </cell>
          <cell r="G846">
            <v>489</v>
          </cell>
          <cell r="J846" t="str">
            <v>Ortopedi</v>
          </cell>
          <cell r="K846">
            <v>901</v>
          </cell>
        </row>
        <row r="847">
          <cell r="F847" t="str">
            <v>Gastrokirurgi</v>
          </cell>
          <cell r="G847">
            <v>491</v>
          </cell>
          <cell r="J847" t="str">
            <v>Ortopedi</v>
          </cell>
          <cell r="K847">
            <v>901</v>
          </cell>
        </row>
        <row r="848">
          <cell r="F848" t="str">
            <v>Ortopedi</v>
          </cell>
          <cell r="G848">
            <v>492</v>
          </cell>
          <cell r="J848" t="str">
            <v>Ortopedi</v>
          </cell>
          <cell r="K848">
            <v>901</v>
          </cell>
        </row>
        <row r="849">
          <cell r="F849" t="str">
            <v>Gastrokirurgi</v>
          </cell>
          <cell r="G849">
            <v>493</v>
          </cell>
          <cell r="J849" t="str">
            <v>Ortopedi</v>
          </cell>
          <cell r="K849">
            <v>905</v>
          </cell>
        </row>
        <row r="850">
          <cell r="F850" t="str">
            <v>Ortopedi</v>
          </cell>
          <cell r="G850">
            <v>495</v>
          </cell>
          <cell r="J850" t="str">
            <v>Ortopedi</v>
          </cell>
          <cell r="K850">
            <v>907</v>
          </cell>
        </row>
        <row r="851">
          <cell r="F851" t="str">
            <v>Gastrokirurgi</v>
          </cell>
          <cell r="G851">
            <v>495</v>
          </cell>
          <cell r="J851" t="str">
            <v>Ortopedi</v>
          </cell>
          <cell r="K851">
            <v>912</v>
          </cell>
        </row>
        <row r="852">
          <cell r="F852" t="str">
            <v>Gynekologi</v>
          </cell>
          <cell r="G852">
            <v>499</v>
          </cell>
          <cell r="J852" t="str">
            <v>Ortopedi</v>
          </cell>
          <cell r="K852">
            <v>913</v>
          </cell>
        </row>
        <row r="853">
          <cell r="F853" t="str">
            <v>Gastrokirurgi</v>
          </cell>
          <cell r="G853">
            <v>505</v>
          </cell>
          <cell r="J853" t="str">
            <v>Gastrokirurgi</v>
          </cell>
          <cell r="K853">
            <v>914</v>
          </cell>
        </row>
        <row r="854">
          <cell r="F854" t="str">
            <v>Ortopedi</v>
          </cell>
          <cell r="G854">
            <v>505</v>
          </cell>
          <cell r="J854" t="str">
            <v>Gastrokirurgi</v>
          </cell>
          <cell r="K854">
            <v>918</v>
          </cell>
        </row>
        <row r="855">
          <cell r="F855" t="str">
            <v>Gastrokirurgi</v>
          </cell>
          <cell r="G855">
            <v>509</v>
          </cell>
          <cell r="J855" t="str">
            <v>Ortopedi</v>
          </cell>
          <cell r="K855">
            <v>919</v>
          </cell>
        </row>
        <row r="856">
          <cell r="F856" t="str">
            <v>Ortopedi</v>
          </cell>
          <cell r="G856">
            <v>511</v>
          </cell>
          <cell r="J856" t="str">
            <v>Ortopedi</v>
          </cell>
          <cell r="K856">
            <v>923</v>
          </cell>
        </row>
        <row r="857">
          <cell r="F857" t="str">
            <v>Gastrokirurgi</v>
          </cell>
          <cell r="G857">
            <v>514</v>
          </cell>
          <cell r="J857" t="str">
            <v>Ortopedi</v>
          </cell>
          <cell r="K857">
            <v>923</v>
          </cell>
        </row>
        <row r="858">
          <cell r="F858" t="str">
            <v>Ortopedi</v>
          </cell>
          <cell r="G858">
            <v>516</v>
          </cell>
          <cell r="J858" t="str">
            <v>Gynekologi</v>
          </cell>
          <cell r="K858">
            <v>924</v>
          </cell>
        </row>
        <row r="859">
          <cell r="F859" t="str">
            <v>Ortopedi</v>
          </cell>
          <cell r="G859">
            <v>517</v>
          </cell>
          <cell r="J859" t="str">
            <v>Gastrokirurgi</v>
          </cell>
          <cell r="K859">
            <v>926</v>
          </cell>
        </row>
        <row r="860">
          <cell r="F860" t="str">
            <v>Gastrokirurgi</v>
          </cell>
          <cell r="G860">
            <v>517</v>
          </cell>
          <cell r="J860" t="str">
            <v>Gynekologi</v>
          </cell>
          <cell r="K860">
            <v>927</v>
          </cell>
        </row>
        <row r="861">
          <cell r="F861" t="str">
            <v>Ortopedi</v>
          </cell>
          <cell r="G861">
            <v>518</v>
          </cell>
          <cell r="J861" t="str">
            <v>Ortopedi</v>
          </cell>
          <cell r="K861">
            <v>929</v>
          </cell>
        </row>
        <row r="862">
          <cell r="F862" t="str">
            <v>Gastrokirurgi</v>
          </cell>
          <cell r="G862">
            <v>524</v>
          </cell>
          <cell r="J862" t="str">
            <v>Ortopedi</v>
          </cell>
          <cell r="K862">
            <v>931</v>
          </cell>
        </row>
        <row r="863">
          <cell r="F863" t="str">
            <v>Ortopedi</v>
          </cell>
          <cell r="G863">
            <v>524</v>
          </cell>
          <cell r="J863" t="str">
            <v>Ortopedi</v>
          </cell>
          <cell r="K863">
            <v>936</v>
          </cell>
        </row>
        <row r="864">
          <cell r="F864" t="str">
            <v>Gastrokirurgi</v>
          </cell>
          <cell r="G864">
            <v>525</v>
          </cell>
          <cell r="J864" t="str">
            <v>Ortopedi</v>
          </cell>
          <cell r="K864">
            <v>939</v>
          </cell>
        </row>
        <row r="865">
          <cell r="F865" t="str">
            <v>Ortopedi</v>
          </cell>
          <cell r="G865">
            <v>525</v>
          </cell>
          <cell r="J865" t="str">
            <v>Gastrokirurgi</v>
          </cell>
          <cell r="K865">
            <v>940</v>
          </cell>
        </row>
        <row r="866">
          <cell r="F866" t="str">
            <v>Ortopedi</v>
          </cell>
          <cell r="G866">
            <v>526</v>
          </cell>
          <cell r="J866" t="str">
            <v>Ortopedi</v>
          </cell>
          <cell r="K866">
            <v>942</v>
          </cell>
        </row>
        <row r="867">
          <cell r="F867" t="str">
            <v>Ortopedi</v>
          </cell>
          <cell r="G867">
            <v>526</v>
          </cell>
          <cell r="J867" t="str">
            <v>Ortopedi</v>
          </cell>
          <cell r="K867">
            <v>943</v>
          </cell>
        </row>
        <row r="868">
          <cell r="F868" t="str">
            <v>Gastrokirurgi</v>
          </cell>
          <cell r="G868">
            <v>527</v>
          </cell>
          <cell r="J868" t="str">
            <v>Ortopedi</v>
          </cell>
          <cell r="K868">
            <v>944</v>
          </cell>
        </row>
        <row r="869">
          <cell r="F869" t="str">
            <v>Gastrokirurgi</v>
          </cell>
          <cell r="G869">
            <v>528</v>
          </cell>
          <cell r="J869" t="str">
            <v>Ortopedi</v>
          </cell>
          <cell r="K869">
            <v>946</v>
          </cell>
        </row>
        <row r="870">
          <cell r="F870" t="str">
            <v>Gastrokirurgi</v>
          </cell>
          <cell r="G870">
            <v>530</v>
          </cell>
          <cell r="J870" t="str">
            <v>Ortopedi</v>
          </cell>
          <cell r="K870">
            <v>947</v>
          </cell>
        </row>
        <row r="871">
          <cell r="F871" t="str">
            <v>Ortopedi</v>
          </cell>
          <cell r="G871">
            <v>531</v>
          </cell>
          <cell r="J871" t="str">
            <v>Ortopedi</v>
          </cell>
          <cell r="K871">
            <v>949</v>
          </cell>
        </row>
        <row r="872">
          <cell r="F872" t="str">
            <v>Gastrokirurgi</v>
          </cell>
          <cell r="G872">
            <v>532</v>
          </cell>
          <cell r="J872" t="str">
            <v>Gastrokirurgi</v>
          </cell>
          <cell r="K872">
            <v>949</v>
          </cell>
        </row>
        <row r="873">
          <cell r="F873" t="str">
            <v>Gastrokirurgi</v>
          </cell>
          <cell r="G873">
            <v>532</v>
          </cell>
          <cell r="J873" t="str">
            <v>Gastrokirurgi</v>
          </cell>
          <cell r="K873">
            <v>956</v>
          </cell>
        </row>
        <row r="874">
          <cell r="F874" t="str">
            <v>Gastrokirurgi</v>
          </cell>
          <cell r="G874">
            <v>535</v>
          </cell>
          <cell r="J874" t="str">
            <v>Gastrokirurgi</v>
          </cell>
          <cell r="K874">
            <v>956</v>
          </cell>
        </row>
        <row r="875">
          <cell r="F875" t="str">
            <v>Gastrokirurgi</v>
          </cell>
          <cell r="G875">
            <v>536</v>
          </cell>
          <cell r="J875" t="str">
            <v>Ortopedi</v>
          </cell>
          <cell r="K875">
            <v>958</v>
          </cell>
        </row>
        <row r="876">
          <cell r="F876" t="str">
            <v>Gastrokirurgi</v>
          </cell>
          <cell r="G876">
            <v>537</v>
          </cell>
          <cell r="J876" t="str">
            <v>Gastrokirurgi</v>
          </cell>
          <cell r="K876">
            <v>959</v>
          </cell>
        </row>
        <row r="877">
          <cell r="F877" t="str">
            <v>Ortopedi</v>
          </cell>
          <cell r="G877">
            <v>537</v>
          </cell>
          <cell r="J877" t="str">
            <v>Ortopedi</v>
          </cell>
          <cell r="K877">
            <v>960</v>
          </cell>
        </row>
        <row r="878">
          <cell r="F878" t="str">
            <v>Ortopedi</v>
          </cell>
          <cell r="G878">
            <v>538</v>
          </cell>
          <cell r="J878" t="str">
            <v>Ortopedi</v>
          </cell>
          <cell r="K878">
            <v>962</v>
          </cell>
        </row>
        <row r="879">
          <cell r="F879" t="str">
            <v>Ortopedi</v>
          </cell>
          <cell r="G879">
            <v>541</v>
          </cell>
          <cell r="J879" t="str">
            <v>Ortopedi</v>
          </cell>
          <cell r="K879">
            <v>962</v>
          </cell>
        </row>
        <row r="880">
          <cell r="F880" t="str">
            <v>Ortopedi</v>
          </cell>
          <cell r="G880">
            <v>544</v>
          </cell>
          <cell r="J880" t="str">
            <v>Gastrokirurgi</v>
          </cell>
          <cell r="K880">
            <v>964</v>
          </cell>
        </row>
        <row r="881">
          <cell r="F881" t="str">
            <v>Ortopedi</v>
          </cell>
          <cell r="G881">
            <v>551</v>
          </cell>
          <cell r="J881" t="str">
            <v>Gastrokirurgi</v>
          </cell>
          <cell r="K881">
            <v>964</v>
          </cell>
        </row>
        <row r="882">
          <cell r="F882" t="str">
            <v>Ortopedi</v>
          </cell>
          <cell r="G882">
            <v>552</v>
          </cell>
          <cell r="J882" t="str">
            <v>Gastrokirurgi</v>
          </cell>
          <cell r="K882">
            <v>971</v>
          </cell>
        </row>
        <row r="883">
          <cell r="F883" t="str">
            <v>Ortopedi</v>
          </cell>
          <cell r="G883">
            <v>553</v>
          </cell>
          <cell r="J883" t="str">
            <v>Gastrokirurgi</v>
          </cell>
          <cell r="K883">
            <v>972</v>
          </cell>
        </row>
        <row r="884">
          <cell r="F884" t="str">
            <v>Gynekologi</v>
          </cell>
          <cell r="G884">
            <v>556</v>
          </cell>
          <cell r="J884" t="str">
            <v>Ortopedi</v>
          </cell>
          <cell r="K884">
            <v>972</v>
          </cell>
        </row>
        <row r="885">
          <cell r="F885" t="str">
            <v>Gastrokirurgi</v>
          </cell>
          <cell r="G885">
            <v>561</v>
          </cell>
          <cell r="J885" t="str">
            <v>Gynekologi</v>
          </cell>
          <cell r="K885">
            <v>974</v>
          </cell>
        </row>
        <row r="886">
          <cell r="F886" t="str">
            <v>Gastrokirurgi</v>
          </cell>
          <cell r="G886">
            <v>566</v>
          </cell>
          <cell r="J886" t="str">
            <v>Ortopedi</v>
          </cell>
          <cell r="K886">
            <v>975</v>
          </cell>
        </row>
        <row r="887">
          <cell r="F887" t="str">
            <v>Ortopedi</v>
          </cell>
          <cell r="G887">
            <v>566</v>
          </cell>
          <cell r="J887" t="str">
            <v>Ortopedi</v>
          </cell>
          <cell r="K887">
            <v>977</v>
          </cell>
        </row>
        <row r="888">
          <cell r="F888" t="str">
            <v>Ortopedi</v>
          </cell>
          <cell r="G888">
            <v>568</v>
          </cell>
          <cell r="J888" t="str">
            <v>Gastrokirurgi</v>
          </cell>
          <cell r="K888">
            <v>978</v>
          </cell>
        </row>
        <row r="889">
          <cell r="F889" t="str">
            <v>Gastrokirurgi</v>
          </cell>
          <cell r="G889">
            <v>569</v>
          </cell>
          <cell r="J889" t="str">
            <v>Gastrokirurgi</v>
          </cell>
          <cell r="K889">
            <v>985</v>
          </cell>
        </row>
        <row r="890">
          <cell r="F890" t="str">
            <v>Ortopedi</v>
          </cell>
          <cell r="G890">
            <v>571</v>
          </cell>
          <cell r="J890" t="str">
            <v>Ortopedi</v>
          </cell>
          <cell r="K890">
            <v>989</v>
          </cell>
        </row>
        <row r="891">
          <cell r="F891" t="str">
            <v>Ortopedi</v>
          </cell>
          <cell r="G891">
            <v>571</v>
          </cell>
          <cell r="J891" t="str">
            <v>Ortopedi</v>
          </cell>
          <cell r="K891">
            <v>993</v>
          </cell>
        </row>
        <row r="892">
          <cell r="F892" t="str">
            <v>Ortopedi</v>
          </cell>
          <cell r="G892">
            <v>573</v>
          </cell>
          <cell r="J892" t="str">
            <v>Gastrokirurgi</v>
          </cell>
          <cell r="K892">
            <v>994</v>
          </cell>
        </row>
        <row r="893">
          <cell r="F893" t="str">
            <v>Gastrokirurgi</v>
          </cell>
          <cell r="G893">
            <v>573</v>
          </cell>
          <cell r="J893" t="str">
            <v>Ortopedi</v>
          </cell>
          <cell r="K893">
            <v>994</v>
          </cell>
        </row>
        <row r="894">
          <cell r="F894" t="str">
            <v>Gastrokirurgi</v>
          </cell>
          <cell r="G894">
            <v>573</v>
          </cell>
          <cell r="J894" t="str">
            <v>Ortopedi</v>
          </cell>
          <cell r="K894">
            <v>995</v>
          </cell>
        </row>
        <row r="895">
          <cell r="F895" t="str">
            <v>Ortopedi</v>
          </cell>
          <cell r="G895">
            <v>575</v>
          </cell>
          <cell r="J895" t="str">
            <v>Gastrokirurgi</v>
          </cell>
          <cell r="K895">
            <v>996</v>
          </cell>
        </row>
        <row r="896">
          <cell r="F896" t="str">
            <v>Gastrokirurgi</v>
          </cell>
          <cell r="G896">
            <v>578</v>
          </cell>
          <cell r="J896" t="str">
            <v>Gastrokirurgi</v>
          </cell>
          <cell r="K896">
            <v>999</v>
          </cell>
        </row>
        <row r="897">
          <cell r="F897" t="str">
            <v>Gastrokirurgi</v>
          </cell>
          <cell r="G897">
            <v>579</v>
          </cell>
          <cell r="J897" t="str">
            <v>Ortopedi</v>
          </cell>
          <cell r="K897">
            <v>1005</v>
          </cell>
        </row>
        <row r="898">
          <cell r="F898" t="str">
            <v>Ortopedi</v>
          </cell>
          <cell r="G898">
            <v>581</v>
          </cell>
          <cell r="J898" t="str">
            <v>Gastrokirurgi</v>
          </cell>
          <cell r="K898">
            <v>1005</v>
          </cell>
        </row>
        <row r="899">
          <cell r="F899" t="str">
            <v>Gastrokirurgi</v>
          </cell>
          <cell r="G899">
            <v>581</v>
          </cell>
          <cell r="J899" t="str">
            <v>Ortopedi</v>
          </cell>
          <cell r="K899">
            <v>1005</v>
          </cell>
        </row>
        <row r="900">
          <cell r="F900" t="str">
            <v>Ortopedi</v>
          </cell>
          <cell r="G900">
            <v>585</v>
          </cell>
          <cell r="J900" t="str">
            <v>Gastrokirurgi</v>
          </cell>
          <cell r="K900">
            <v>1013</v>
          </cell>
        </row>
        <row r="901">
          <cell r="F901" t="str">
            <v>Ortopedi</v>
          </cell>
          <cell r="G901">
            <v>587</v>
          </cell>
          <cell r="J901" t="str">
            <v>Ortopedi</v>
          </cell>
          <cell r="K901">
            <v>1017</v>
          </cell>
        </row>
        <row r="902">
          <cell r="F902" t="str">
            <v>Gastrokirurgi</v>
          </cell>
          <cell r="G902">
            <v>587</v>
          </cell>
          <cell r="J902" t="str">
            <v>Ortopedi</v>
          </cell>
          <cell r="K902">
            <v>1022</v>
          </cell>
        </row>
        <row r="903">
          <cell r="F903" t="str">
            <v>Ortopedi</v>
          </cell>
          <cell r="G903">
            <v>591</v>
          </cell>
          <cell r="J903" t="str">
            <v>Gastrokirurgi</v>
          </cell>
          <cell r="K903">
            <v>1023</v>
          </cell>
        </row>
        <row r="904">
          <cell r="F904" t="str">
            <v>Ortopedi</v>
          </cell>
          <cell r="G904">
            <v>591</v>
          </cell>
          <cell r="J904" t="str">
            <v>Ortopedi</v>
          </cell>
          <cell r="K904">
            <v>1023</v>
          </cell>
        </row>
        <row r="905">
          <cell r="F905" t="str">
            <v>Gastrokirurgi</v>
          </cell>
          <cell r="G905">
            <v>593</v>
          </cell>
          <cell r="J905" t="str">
            <v>Ortopedi</v>
          </cell>
          <cell r="K905">
            <v>1025</v>
          </cell>
        </row>
        <row r="906">
          <cell r="F906" t="str">
            <v>Ortopedi</v>
          </cell>
          <cell r="G906">
            <v>599</v>
          </cell>
          <cell r="J906" t="str">
            <v>Gastrokirurgi</v>
          </cell>
          <cell r="K906">
            <v>1025</v>
          </cell>
        </row>
        <row r="907">
          <cell r="F907" t="str">
            <v>Ortopedi</v>
          </cell>
          <cell r="G907">
            <v>601</v>
          </cell>
          <cell r="J907" t="str">
            <v>Gastrokirurgi</v>
          </cell>
          <cell r="K907">
            <v>1027</v>
          </cell>
        </row>
        <row r="908">
          <cell r="F908" t="str">
            <v>Ortopedi</v>
          </cell>
          <cell r="G908">
            <v>603</v>
          </cell>
          <cell r="J908" t="str">
            <v>Gastrokirurgi</v>
          </cell>
          <cell r="K908">
            <v>1028</v>
          </cell>
        </row>
        <row r="909">
          <cell r="F909" t="str">
            <v>Ortopedi</v>
          </cell>
          <cell r="G909">
            <v>603</v>
          </cell>
          <cell r="J909" t="str">
            <v>Ortopedi</v>
          </cell>
          <cell r="K909">
            <v>1029</v>
          </cell>
        </row>
        <row r="910">
          <cell r="F910" t="str">
            <v>Ortopedi</v>
          </cell>
          <cell r="G910">
            <v>605</v>
          </cell>
          <cell r="J910" t="str">
            <v>Gastrokirurgi</v>
          </cell>
          <cell r="K910">
            <v>1029</v>
          </cell>
        </row>
        <row r="911">
          <cell r="F911" t="str">
            <v>Ortopedi</v>
          </cell>
          <cell r="G911">
            <v>607</v>
          </cell>
          <cell r="J911" t="str">
            <v>Ortopedi</v>
          </cell>
          <cell r="K911">
            <v>1029</v>
          </cell>
        </row>
        <row r="912">
          <cell r="F912" t="str">
            <v>Ortopedi</v>
          </cell>
          <cell r="G912">
            <v>611</v>
          </cell>
          <cell r="J912" t="str">
            <v>Ortopedi</v>
          </cell>
          <cell r="K912">
            <v>1030</v>
          </cell>
        </row>
        <row r="913">
          <cell r="F913" t="str">
            <v>Ortopedi</v>
          </cell>
          <cell r="G913">
            <v>613</v>
          </cell>
          <cell r="J913" t="str">
            <v>Ortopedi</v>
          </cell>
          <cell r="K913">
            <v>1032</v>
          </cell>
        </row>
        <row r="914">
          <cell r="F914" t="str">
            <v>Gastrokirurgi</v>
          </cell>
          <cell r="G914">
            <v>615</v>
          </cell>
          <cell r="J914" t="str">
            <v>Ortopedi</v>
          </cell>
          <cell r="K914">
            <v>1034</v>
          </cell>
        </row>
        <row r="915">
          <cell r="F915" t="str">
            <v>Gastrokirurgi</v>
          </cell>
          <cell r="G915">
            <v>619</v>
          </cell>
          <cell r="J915" t="str">
            <v>Ortopedi</v>
          </cell>
          <cell r="K915">
            <v>1035</v>
          </cell>
        </row>
        <row r="916">
          <cell r="F916" t="str">
            <v>Ortopedi</v>
          </cell>
          <cell r="G916">
            <v>620</v>
          </cell>
          <cell r="J916" t="str">
            <v>Ortopedi</v>
          </cell>
          <cell r="K916">
            <v>1037</v>
          </cell>
        </row>
        <row r="917">
          <cell r="F917" t="str">
            <v>Ortopedi</v>
          </cell>
          <cell r="G917">
            <v>621</v>
          </cell>
          <cell r="J917" t="str">
            <v>Ortopedi</v>
          </cell>
          <cell r="K917">
            <v>1039</v>
          </cell>
        </row>
        <row r="918">
          <cell r="F918" t="str">
            <v>Ortopedi</v>
          </cell>
          <cell r="G918">
            <v>621</v>
          </cell>
          <cell r="J918" t="str">
            <v>Ortopedi</v>
          </cell>
          <cell r="K918">
            <v>1039</v>
          </cell>
        </row>
        <row r="919">
          <cell r="F919" t="str">
            <v>Gastrokirurgi</v>
          </cell>
          <cell r="G919">
            <v>624</v>
          </cell>
          <cell r="J919" t="str">
            <v>Ortopedi</v>
          </cell>
          <cell r="K919">
            <v>1041</v>
          </cell>
        </row>
        <row r="920">
          <cell r="F920" t="str">
            <v>Ortopedi</v>
          </cell>
          <cell r="G920">
            <v>625</v>
          </cell>
          <cell r="J920" t="str">
            <v>Ortopedi</v>
          </cell>
          <cell r="K920">
            <v>1043</v>
          </cell>
        </row>
        <row r="921">
          <cell r="F921" t="str">
            <v>Ortopedi</v>
          </cell>
          <cell r="G921">
            <v>628</v>
          </cell>
          <cell r="J921" t="str">
            <v>Gastrokirurgi</v>
          </cell>
          <cell r="K921">
            <v>1045</v>
          </cell>
        </row>
        <row r="922">
          <cell r="F922" t="str">
            <v>Gastrokirurgi</v>
          </cell>
          <cell r="G922">
            <v>630</v>
          </cell>
          <cell r="J922" t="str">
            <v>Ortopedi</v>
          </cell>
          <cell r="K922">
            <v>1050</v>
          </cell>
        </row>
        <row r="923">
          <cell r="F923" t="str">
            <v>Gastrokirurgi</v>
          </cell>
          <cell r="G923">
            <v>634</v>
          </cell>
          <cell r="J923" t="str">
            <v>Ortopedi</v>
          </cell>
          <cell r="K923">
            <v>1056</v>
          </cell>
        </row>
        <row r="924">
          <cell r="F924" t="str">
            <v>Gastrokirurgi</v>
          </cell>
          <cell r="G924">
            <v>634</v>
          </cell>
          <cell r="J924" t="str">
            <v>Ortopedi</v>
          </cell>
          <cell r="K924">
            <v>1059</v>
          </cell>
        </row>
        <row r="925">
          <cell r="F925" t="str">
            <v>Gastrokirurgi</v>
          </cell>
          <cell r="G925">
            <v>635</v>
          </cell>
          <cell r="J925" t="str">
            <v>Ortopedi</v>
          </cell>
          <cell r="K925">
            <v>1063</v>
          </cell>
        </row>
        <row r="926">
          <cell r="F926" t="str">
            <v>Ortopedi</v>
          </cell>
          <cell r="G926">
            <v>636</v>
          </cell>
          <cell r="J926" t="str">
            <v>Ortopedi</v>
          </cell>
          <cell r="K926">
            <v>1067</v>
          </cell>
        </row>
        <row r="927">
          <cell r="F927" t="str">
            <v>Ortopedi</v>
          </cell>
          <cell r="G927">
            <v>640</v>
          </cell>
          <cell r="J927" t="str">
            <v>Ortopedi</v>
          </cell>
          <cell r="K927">
            <v>1068</v>
          </cell>
        </row>
        <row r="928">
          <cell r="F928" t="str">
            <v>Gastrokirurgi</v>
          </cell>
          <cell r="G928">
            <v>641</v>
          </cell>
          <cell r="J928" t="str">
            <v>Ortopedi</v>
          </cell>
          <cell r="K928">
            <v>1068</v>
          </cell>
        </row>
        <row r="929">
          <cell r="F929" t="str">
            <v>Gastrokirurgi</v>
          </cell>
          <cell r="G929">
            <v>642</v>
          </cell>
          <cell r="J929" t="str">
            <v>Ortopedi</v>
          </cell>
          <cell r="K929">
            <v>1068</v>
          </cell>
        </row>
        <row r="930">
          <cell r="F930" t="str">
            <v>Gynekologi</v>
          </cell>
          <cell r="G930">
            <v>642</v>
          </cell>
          <cell r="J930" t="str">
            <v>Ortopedi</v>
          </cell>
          <cell r="K930">
            <v>1069</v>
          </cell>
        </row>
        <row r="931">
          <cell r="F931" t="str">
            <v>Ortopedi</v>
          </cell>
          <cell r="G931">
            <v>646</v>
          </cell>
          <cell r="J931" t="str">
            <v>Gastrokirurgi</v>
          </cell>
          <cell r="K931">
            <v>1070</v>
          </cell>
        </row>
        <row r="932">
          <cell r="F932" t="str">
            <v>Ortopedi</v>
          </cell>
          <cell r="G932">
            <v>647</v>
          </cell>
          <cell r="J932" t="str">
            <v>Gastrokirurgi</v>
          </cell>
          <cell r="K932">
            <v>1072</v>
          </cell>
        </row>
        <row r="933">
          <cell r="F933" t="str">
            <v>Gastrokirurgi</v>
          </cell>
          <cell r="G933">
            <v>647</v>
          </cell>
          <cell r="J933" t="str">
            <v>Ortopedi</v>
          </cell>
          <cell r="K933">
            <v>1073</v>
          </cell>
        </row>
        <row r="934">
          <cell r="F934" t="str">
            <v>Ortopedi</v>
          </cell>
          <cell r="G934">
            <v>649</v>
          </cell>
          <cell r="J934" t="str">
            <v>Ortopedi</v>
          </cell>
          <cell r="K934">
            <v>1074</v>
          </cell>
        </row>
        <row r="935">
          <cell r="F935" t="str">
            <v>Gastrokirurgi</v>
          </cell>
          <cell r="G935">
            <v>649</v>
          </cell>
          <cell r="J935" t="str">
            <v>Ortopedi</v>
          </cell>
          <cell r="K935">
            <v>1075</v>
          </cell>
        </row>
        <row r="936">
          <cell r="F936" t="str">
            <v>Ortopedi</v>
          </cell>
          <cell r="G936">
            <v>651</v>
          </cell>
          <cell r="J936" t="str">
            <v>Ortopedi</v>
          </cell>
          <cell r="K936">
            <v>1077</v>
          </cell>
        </row>
        <row r="937">
          <cell r="F937" t="str">
            <v>Ortopedi</v>
          </cell>
          <cell r="G937">
            <v>652</v>
          </cell>
          <cell r="J937" t="str">
            <v>Gastrokirurgi</v>
          </cell>
          <cell r="K937">
            <v>1078</v>
          </cell>
        </row>
        <row r="938">
          <cell r="F938" t="str">
            <v>Ortopedi</v>
          </cell>
          <cell r="G938">
            <v>656</v>
          </cell>
          <cell r="J938" t="str">
            <v>Gastrokirurgi</v>
          </cell>
          <cell r="K938">
            <v>1080</v>
          </cell>
        </row>
        <row r="939">
          <cell r="F939" t="str">
            <v>Gastrokirurgi</v>
          </cell>
          <cell r="G939">
            <v>656</v>
          </cell>
          <cell r="J939" t="str">
            <v>Gastrokirurgi</v>
          </cell>
          <cell r="K939">
            <v>1081</v>
          </cell>
        </row>
        <row r="940">
          <cell r="F940" t="str">
            <v>Gastrokirurgi</v>
          </cell>
          <cell r="G940">
            <v>660</v>
          </cell>
          <cell r="J940" t="str">
            <v>Ortopedi</v>
          </cell>
          <cell r="K940">
            <v>1081</v>
          </cell>
        </row>
        <row r="941">
          <cell r="F941" t="str">
            <v>Gastrokirurgi</v>
          </cell>
          <cell r="G941">
            <v>662</v>
          </cell>
          <cell r="J941" t="str">
            <v>Ortopedi</v>
          </cell>
          <cell r="K941">
            <v>1095</v>
          </cell>
        </row>
        <row r="942">
          <cell r="F942" t="str">
            <v>Gastrokirurgi</v>
          </cell>
          <cell r="G942">
            <v>663</v>
          </cell>
          <cell r="J942" t="str">
            <v>Ortopedi</v>
          </cell>
          <cell r="K942">
            <v>1095</v>
          </cell>
        </row>
        <row r="943">
          <cell r="F943" t="str">
            <v>Ortopedi</v>
          </cell>
          <cell r="G943">
            <v>669</v>
          </cell>
          <cell r="J943" t="str">
            <v>Gynekologi</v>
          </cell>
          <cell r="K943">
            <v>1096</v>
          </cell>
        </row>
        <row r="944">
          <cell r="F944" t="str">
            <v>Ortopedi</v>
          </cell>
          <cell r="G944">
            <v>673</v>
          </cell>
          <cell r="J944" t="str">
            <v>Ortopedi</v>
          </cell>
          <cell r="K944">
            <v>1100</v>
          </cell>
        </row>
        <row r="945">
          <cell r="F945" t="str">
            <v>Ortopedi</v>
          </cell>
          <cell r="G945">
            <v>674</v>
          </cell>
          <cell r="J945" t="str">
            <v>Gastrokirurgi</v>
          </cell>
          <cell r="K945">
            <v>1100</v>
          </cell>
        </row>
        <row r="946">
          <cell r="F946" t="str">
            <v>Gastrokirurgi</v>
          </cell>
          <cell r="G946">
            <v>675</v>
          </cell>
          <cell r="J946" t="str">
            <v>Ortopedi</v>
          </cell>
          <cell r="K946">
            <v>1100</v>
          </cell>
        </row>
        <row r="947">
          <cell r="F947" t="str">
            <v>Gastrokirurgi</v>
          </cell>
          <cell r="G947">
            <v>676</v>
          </cell>
          <cell r="J947" t="str">
            <v>Ortopedi</v>
          </cell>
          <cell r="K947">
            <v>1100</v>
          </cell>
        </row>
        <row r="948">
          <cell r="F948" t="str">
            <v>Ortopedi</v>
          </cell>
          <cell r="G948">
            <v>676</v>
          </cell>
          <cell r="J948" t="str">
            <v>Ortopedi</v>
          </cell>
          <cell r="K948">
            <v>1104</v>
          </cell>
        </row>
        <row r="949">
          <cell r="F949" t="str">
            <v>Gynekologi</v>
          </cell>
          <cell r="G949">
            <v>676</v>
          </cell>
          <cell r="J949" t="str">
            <v>Ortopedi</v>
          </cell>
          <cell r="K949">
            <v>1105</v>
          </cell>
        </row>
        <row r="950">
          <cell r="F950" t="str">
            <v>Ortopedi</v>
          </cell>
          <cell r="G950">
            <v>681</v>
          </cell>
          <cell r="J950" t="str">
            <v>Ortopedi</v>
          </cell>
          <cell r="K950">
            <v>1107</v>
          </cell>
        </row>
        <row r="951">
          <cell r="F951" t="str">
            <v>Gastrokirurgi</v>
          </cell>
          <cell r="G951">
            <v>682</v>
          </cell>
          <cell r="J951" t="str">
            <v>Ortopedi</v>
          </cell>
          <cell r="K951">
            <v>1108</v>
          </cell>
        </row>
        <row r="952">
          <cell r="F952" t="str">
            <v>Gastrokirurgi</v>
          </cell>
          <cell r="G952">
            <v>686</v>
          </cell>
          <cell r="J952" t="str">
            <v>Ortopedi</v>
          </cell>
          <cell r="K952">
            <v>1109</v>
          </cell>
        </row>
        <row r="953">
          <cell r="F953" t="str">
            <v>Gastrokirurgi</v>
          </cell>
          <cell r="G953">
            <v>686</v>
          </cell>
          <cell r="J953" t="str">
            <v>Ortopedi</v>
          </cell>
          <cell r="K953">
            <v>1110</v>
          </cell>
        </row>
        <row r="954">
          <cell r="F954" t="str">
            <v>Gastrokirurgi</v>
          </cell>
          <cell r="G954">
            <v>686</v>
          </cell>
          <cell r="J954" t="str">
            <v>Ortopedi</v>
          </cell>
          <cell r="K954">
            <v>1112</v>
          </cell>
        </row>
        <row r="955">
          <cell r="F955" t="str">
            <v>Gastrokirurgi</v>
          </cell>
          <cell r="G955">
            <v>686</v>
          </cell>
          <cell r="J955" t="str">
            <v>Ortopedi</v>
          </cell>
          <cell r="K955">
            <v>1114</v>
          </cell>
        </row>
        <row r="956">
          <cell r="F956" t="str">
            <v>Gastrokirurgi</v>
          </cell>
          <cell r="G956">
            <v>687</v>
          </cell>
          <cell r="J956" t="str">
            <v>Ortopedi</v>
          </cell>
          <cell r="K956">
            <v>1114</v>
          </cell>
        </row>
        <row r="957">
          <cell r="F957" t="str">
            <v>Ortopedi</v>
          </cell>
          <cell r="G957">
            <v>689</v>
          </cell>
          <cell r="J957" t="str">
            <v>Ortopedi</v>
          </cell>
          <cell r="K957">
            <v>1114</v>
          </cell>
        </row>
        <row r="958">
          <cell r="F958" t="str">
            <v>Ortopedi</v>
          </cell>
          <cell r="G958">
            <v>689</v>
          </cell>
          <cell r="J958" t="str">
            <v>Gynekologi</v>
          </cell>
          <cell r="K958">
            <v>1116</v>
          </cell>
        </row>
        <row r="959">
          <cell r="F959" t="str">
            <v>Gastrokirurgi</v>
          </cell>
          <cell r="G959">
            <v>691</v>
          </cell>
          <cell r="J959" t="str">
            <v>Ortopedi</v>
          </cell>
          <cell r="K959">
            <v>1116</v>
          </cell>
        </row>
        <row r="960">
          <cell r="F960" t="str">
            <v>Ortopedi</v>
          </cell>
          <cell r="G960">
            <v>697</v>
          </cell>
          <cell r="J960" t="str">
            <v>Ortopedi</v>
          </cell>
          <cell r="K960">
            <v>1119</v>
          </cell>
        </row>
        <row r="961">
          <cell r="F961" t="str">
            <v>Gastrokirurgi</v>
          </cell>
          <cell r="G961">
            <v>698</v>
          </cell>
          <cell r="J961" t="str">
            <v>Ortopedi</v>
          </cell>
          <cell r="K961">
            <v>1121</v>
          </cell>
        </row>
        <row r="962">
          <cell r="F962" t="str">
            <v>Gastrokirurgi</v>
          </cell>
          <cell r="G962">
            <v>699</v>
          </cell>
          <cell r="J962" t="str">
            <v>Ortopedi</v>
          </cell>
          <cell r="K962">
            <v>1123</v>
          </cell>
        </row>
        <row r="963">
          <cell r="F963" t="str">
            <v>Gastrokirurgi</v>
          </cell>
          <cell r="G963">
            <v>700</v>
          </cell>
          <cell r="J963" t="str">
            <v>Ortopedi</v>
          </cell>
          <cell r="K963">
            <v>1124</v>
          </cell>
        </row>
        <row r="964">
          <cell r="F964" t="str">
            <v>Gynekologi</v>
          </cell>
          <cell r="G964">
            <v>700</v>
          </cell>
          <cell r="J964" t="str">
            <v>Ortopedi</v>
          </cell>
          <cell r="K964">
            <v>1124</v>
          </cell>
        </row>
        <row r="965">
          <cell r="F965" t="str">
            <v>Ortopedi</v>
          </cell>
          <cell r="G965">
            <v>705</v>
          </cell>
          <cell r="J965" t="str">
            <v>Ortopedi</v>
          </cell>
          <cell r="K965">
            <v>1128</v>
          </cell>
        </row>
        <row r="966">
          <cell r="F966" t="str">
            <v>Ortopedi</v>
          </cell>
          <cell r="G966">
            <v>706</v>
          </cell>
          <cell r="J966" t="str">
            <v>Ortopedi</v>
          </cell>
          <cell r="K966">
            <v>1128</v>
          </cell>
        </row>
        <row r="967">
          <cell r="F967" t="str">
            <v>Gastrokirurgi</v>
          </cell>
          <cell r="G967">
            <v>707</v>
          </cell>
          <cell r="J967" t="str">
            <v>Gastrokirurgi</v>
          </cell>
          <cell r="K967">
            <v>1130</v>
          </cell>
        </row>
        <row r="968">
          <cell r="F968" t="str">
            <v>Ortopedi</v>
          </cell>
          <cell r="G968">
            <v>708</v>
          </cell>
          <cell r="J968" t="str">
            <v>Ortopedi</v>
          </cell>
          <cell r="K968">
            <v>1131</v>
          </cell>
        </row>
        <row r="969">
          <cell r="F969" t="str">
            <v>Gastrokirurgi</v>
          </cell>
          <cell r="G969">
            <v>712</v>
          </cell>
          <cell r="J969" t="str">
            <v>Ortopedi</v>
          </cell>
          <cell r="K969">
            <v>1134</v>
          </cell>
        </row>
        <row r="970">
          <cell r="F970" t="str">
            <v>Ortopedi</v>
          </cell>
          <cell r="G970">
            <v>713</v>
          </cell>
          <cell r="J970" t="str">
            <v>Ortopedi</v>
          </cell>
          <cell r="K970">
            <v>1135</v>
          </cell>
        </row>
        <row r="971">
          <cell r="F971" t="str">
            <v>Gastrokirurgi</v>
          </cell>
          <cell r="G971">
            <v>716</v>
          </cell>
          <cell r="J971" t="str">
            <v>Ortopedi</v>
          </cell>
          <cell r="K971">
            <v>1135</v>
          </cell>
        </row>
        <row r="972">
          <cell r="F972" t="str">
            <v>Ortopedi</v>
          </cell>
          <cell r="G972">
            <v>718</v>
          </cell>
          <cell r="J972" t="str">
            <v>Gastrokirurgi</v>
          </cell>
          <cell r="K972">
            <v>1136</v>
          </cell>
        </row>
        <row r="973">
          <cell r="F973" t="str">
            <v>Ortopedi</v>
          </cell>
          <cell r="G973">
            <v>719</v>
          </cell>
          <cell r="J973" t="str">
            <v>Ortopedi</v>
          </cell>
          <cell r="K973">
            <v>1137</v>
          </cell>
        </row>
        <row r="974">
          <cell r="F974" t="str">
            <v>Gastrokirurgi</v>
          </cell>
          <cell r="G974">
            <v>721</v>
          </cell>
          <cell r="J974" t="str">
            <v>Gastrokirurgi</v>
          </cell>
          <cell r="K974">
            <v>1141</v>
          </cell>
        </row>
        <row r="975">
          <cell r="F975" t="str">
            <v>Ortopedi</v>
          </cell>
          <cell r="G975">
            <v>721</v>
          </cell>
          <cell r="J975" t="str">
            <v>Ortopedi</v>
          </cell>
          <cell r="K975">
            <v>1145</v>
          </cell>
        </row>
        <row r="976">
          <cell r="F976" t="str">
            <v>Gastrokirurgi</v>
          </cell>
          <cell r="G976">
            <v>722</v>
          </cell>
          <cell r="J976" t="str">
            <v>Gastrokirurgi</v>
          </cell>
          <cell r="K976">
            <v>1145</v>
          </cell>
        </row>
        <row r="977">
          <cell r="F977" t="str">
            <v>Gastrokirurgi</v>
          </cell>
          <cell r="G977">
            <v>722</v>
          </cell>
          <cell r="J977" t="str">
            <v>Ortopedi</v>
          </cell>
          <cell r="K977">
            <v>1149</v>
          </cell>
        </row>
        <row r="978">
          <cell r="F978" t="str">
            <v>Gastrokirurgi</v>
          </cell>
          <cell r="G978">
            <v>722</v>
          </cell>
          <cell r="J978" t="str">
            <v>Ortopedi</v>
          </cell>
          <cell r="K978">
            <v>1150</v>
          </cell>
        </row>
        <row r="979">
          <cell r="F979" t="str">
            <v>Gastrokirurgi</v>
          </cell>
          <cell r="G979">
            <v>725</v>
          </cell>
          <cell r="J979" t="str">
            <v>Ortopedi</v>
          </cell>
          <cell r="K979">
            <v>1151</v>
          </cell>
        </row>
        <row r="980">
          <cell r="F980" t="str">
            <v>Ortopedi</v>
          </cell>
          <cell r="G980">
            <v>728</v>
          </cell>
          <cell r="J980" t="str">
            <v>Gastrokirurgi</v>
          </cell>
          <cell r="K980">
            <v>1152</v>
          </cell>
        </row>
        <row r="981">
          <cell r="F981" t="str">
            <v>Gastrokirurgi</v>
          </cell>
          <cell r="G981">
            <v>729</v>
          </cell>
          <cell r="J981" t="str">
            <v>Ortopedi</v>
          </cell>
          <cell r="K981">
            <v>1152</v>
          </cell>
        </row>
        <row r="982">
          <cell r="F982" t="str">
            <v>Ortopedi</v>
          </cell>
          <cell r="G982">
            <v>729</v>
          </cell>
          <cell r="J982" t="str">
            <v>Gastrokirurgi</v>
          </cell>
          <cell r="K982">
            <v>1154</v>
          </cell>
        </row>
        <row r="983">
          <cell r="F983" t="str">
            <v>Ortopedi</v>
          </cell>
          <cell r="G983">
            <v>731</v>
          </cell>
          <cell r="J983" t="str">
            <v>Ortopedi</v>
          </cell>
          <cell r="K983">
            <v>1158</v>
          </cell>
        </row>
        <row r="984">
          <cell r="F984" t="str">
            <v>Ortopedi</v>
          </cell>
          <cell r="G984">
            <v>733</v>
          </cell>
          <cell r="J984" t="str">
            <v>Ortopedi</v>
          </cell>
          <cell r="K984">
            <v>1158</v>
          </cell>
        </row>
        <row r="985">
          <cell r="F985" t="str">
            <v>Gastrokirurgi</v>
          </cell>
          <cell r="G985">
            <v>734</v>
          </cell>
          <cell r="J985" t="str">
            <v>Ortopedi</v>
          </cell>
          <cell r="K985">
            <v>1159</v>
          </cell>
        </row>
        <row r="986">
          <cell r="F986" t="str">
            <v>Ortopedi</v>
          </cell>
          <cell r="G986">
            <v>736</v>
          </cell>
          <cell r="J986" t="str">
            <v>Ortopedi</v>
          </cell>
          <cell r="K986">
            <v>1159</v>
          </cell>
        </row>
        <row r="987">
          <cell r="F987" t="str">
            <v>Gastrokirurgi</v>
          </cell>
          <cell r="G987">
            <v>740</v>
          </cell>
          <cell r="J987" t="str">
            <v>Gastrokirurgi</v>
          </cell>
          <cell r="K987">
            <v>1161</v>
          </cell>
        </row>
        <row r="988">
          <cell r="F988" t="str">
            <v>Ortopedi</v>
          </cell>
          <cell r="G988">
            <v>744</v>
          </cell>
          <cell r="J988" t="str">
            <v>Ortopedi</v>
          </cell>
          <cell r="K988">
            <v>1162</v>
          </cell>
        </row>
        <row r="989">
          <cell r="F989" t="str">
            <v>Gastrokirurgi</v>
          </cell>
          <cell r="G989">
            <v>749</v>
          </cell>
          <cell r="J989" t="str">
            <v>Ortopedi</v>
          </cell>
          <cell r="K989">
            <v>1162</v>
          </cell>
        </row>
        <row r="990">
          <cell r="F990" t="str">
            <v>Ortopedi</v>
          </cell>
          <cell r="G990">
            <v>751</v>
          </cell>
          <cell r="J990" t="str">
            <v>Ortopedi</v>
          </cell>
          <cell r="K990">
            <v>1165</v>
          </cell>
        </row>
        <row r="991">
          <cell r="F991" t="str">
            <v>Ortopedi</v>
          </cell>
          <cell r="G991">
            <v>752</v>
          </cell>
          <cell r="J991" t="str">
            <v>Ortopedi</v>
          </cell>
          <cell r="K991">
            <v>1166</v>
          </cell>
        </row>
        <row r="992">
          <cell r="F992" t="str">
            <v>Gastrokirurgi</v>
          </cell>
          <cell r="G992">
            <v>752</v>
          </cell>
          <cell r="J992" t="str">
            <v>Ortopedi</v>
          </cell>
          <cell r="K992">
            <v>1169</v>
          </cell>
        </row>
        <row r="993">
          <cell r="F993" t="str">
            <v>Gynekologi</v>
          </cell>
          <cell r="G993">
            <v>753</v>
          </cell>
          <cell r="J993" t="str">
            <v>Gastrokirurgi</v>
          </cell>
          <cell r="K993">
            <v>1170</v>
          </cell>
        </row>
        <row r="994">
          <cell r="F994" t="str">
            <v>Ortopedi</v>
          </cell>
          <cell r="G994">
            <v>754</v>
          </cell>
          <cell r="J994" t="str">
            <v>Ortopedi</v>
          </cell>
          <cell r="K994">
            <v>1173</v>
          </cell>
        </row>
        <row r="995">
          <cell r="F995" t="str">
            <v>Ortopedi</v>
          </cell>
          <cell r="G995">
            <v>759</v>
          </cell>
          <cell r="J995" t="str">
            <v>Ortopedi</v>
          </cell>
          <cell r="K995">
            <v>1175</v>
          </cell>
        </row>
        <row r="996">
          <cell r="F996" t="str">
            <v>Ortopedi</v>
          </cell>
          <cell r="G996">
            <v>762</v>
          </cell>
          <cell r="J996" t="str">
            <v>Ortopedi</v>
          </cell>
          <cell r="K996">
            <v>1175</v>
          </cell>
        </row>
        <row r="997">
          <cell r="F997" t="str">
            <v>Ortopedi</v>
          </cell>
          <cell r="G997">
            <v>763</v>
          </cell>
          <cell r="J997" t="str">
            <v>Ortopedi</v>
          </cell>
          <cell r="K997">
            <v>1175</v>
          </cell>
        </row>
        <row r="998">
          <cell r="F998" t="str">
            <v>Ortopedi</v>
          </cell>
          <cell r="G998">
            <v>763</v>
          </cell>
          <cell r="J998" t="str">
            <v>Ortopedi</v>
          </cell>
          <cell r="K998">
            <v>1177</v>
          </cell>
        </row>
        <row r="999">
          <cell r="F999" t="str">
            <v>Ortopedi</v>
          </cell>
          <cell r="G999">
            <v>765</v>
          </cell>
          <cell r="J999" t="str">
            <v>Ortopedi</v>
          </cell>
          <cell r="K999">
            <v>1177</v>
          </cell>
        </row>
        <row r="1000">
          <cell r="F1000" t="str">
            <v>Gastrokirurgi</v>
          </cell>
          <cell r="G1000">
            <v>769</v>
          </cell>
          <cell r="J1000" t="str">
            <v>Ortopedi</v>
          </cell>
          <cell r="K1000">
            <v>1178</v>
          </cell>
        </row>
        <row r="1001">
          <cell r="F1001" t="str">
            <v>Gastrokirurgi</v>
          </cell>
          <cell r="G1001">
            <v>770</v>
          </cell>
          <cell r="J1001" t="str">
            <v>Gastrokirurgi</v>
          </cell>
          <cell r="K1001">
            <v>1179</v>
          </cell>
        </row>
        <row r="1002">
          <cell r="F1002" t="str">
            <v>Gastrokirurgi</v>
          </cell>
          <cell r="G1002">
            <v>776</v>
          </cell>
          <cell r="J1002" t="str">
            <v>Ortopedi</v>
          </cell>
          <cell r="K1002">
            <v>1182</v>
          </cell>
        </row>
        <row r="1003">
          <cell r="F1003" t="str">
            <v>Ortopedi</v>
          </cell>
          <cell r="G1003">
            <v>779</v>
          </cell>
          <cell r="J1003" t="str">
            <v>Ortopedi</v>
          </cell>
          <cell r="K1003">
            <v>1183</v>
          </cell>
        </row>
        <row r="1004">
          <cell r="F1004" t="str">
            <v>Ortopedi</v>
          </cell>
          <cell r="G1004">
            <v>779</v>
          </cell>
          <cell r="J1004" t="str">
            <v>Ortopedi</v>
          </cell>
          <cell r="K1004">
            <v>1186</v>
          </cell>
        </row>
        <row r="1005">
          <cell r="F1005" t="str">
            <v>Gastrokirurgi</v>
          </cell>
          <cell r="G1005">
            <v>779</v>
          </cell>
          <cell r="J1005" t="str">
            <v>Ortopedi</v>
          </cell>
          <cell r="K1005">
            <v>1193</v>
          </cell>
        </row>
        <row r="1006">
          <cell r="F1006" t="str">
            <v>Gastrokirurgi</v>
          </cell>
          <cell r="G1006">
            <v>782</v>
          </cell>
          <cell r="J1006" t="str">
            <v>Gynekologi</v>
          </cell>
          <cell r="K1006">
            <v>1193</v>
          </cell>
        </row>
        <row r="1007">
          <cell r="F1007" t="str">
            <v>Ortopedi</v>
          </cell>
          <cell r="G1007">
            <v>784</v>
          </cell>
          <cell r="J1007" t="str">
            <v>Ortopedi</v>
          </cell>
          <cell r="K1007">
            <v>1195</v>
          </cell>
        </row>
        <row r="1008">
          <cell r="F1008" t="str">
            <v>Ortopedi</v>
          </cell>
          <cell r="G1008">
            <v>786</v>
          </cell>
          <cell r="J1008" t="str">
            <v>Ortopedi</v>
          </cell>
          <cell r="K1008">
            <v>1195</v>
          </cell>
        </row>
        <row r="1009">
          <cell r="F1009" t="str">
            <v>Ortopedi</v>
          </cell>
          <cell r="G1009">
            <v>788</v>
          </cell>
          <cell r="J1009" t="str">
            <v>Ortopedi</v>
          </cell>
          <cell r="K1009">
            <v>1201</v>
          </cell>
        </row>
        <row r="1010">
          <cell r="F1010" t="str">
            <v>Ortopedi</v>
          </cell>
          <cell r="G1010">
            <v>788</v>
          </cell>
          <cell r="J1010" t="str">
            <v>Ortopedi</v>
          </cell>
          <cell r="K1010">
            <v>1201</v>
          </cell>
        </row>
        <row r="1011">
          <cell r="F1011" t="str">
            <v>Ortopedi</v>
          </cell>
          <cell r="G1011">
            <v>789</v>
          </cell>
          <cell r="J1011" t="str">
            <v>Ortopedi</v>
          </cell>
          <cell r="K1011">
            <v>1201</v>
          </cell>
        </row>
        <row r="1012">
          <cell r="F1012" t="str">
            <v>Ortopedi</v>
          </cell>
          <cell r="G1012">
            <v>792</v>
          </cell>
          <cell r="J1012" t="str">
            <v>Ortopedi</v>
          </cell>
          <cell r="K1012">
            <v>1203</v>
          </cell>
        </row>
        <row r="1013">
          <cell r="F1013" t="str">
            <v>Gynekologi</v>
          </cell>
          <cell r="G1013">
            <v>792</v>
          </cell>
          <cell r="J1013" t="str">
            <v>Ortopedi</v>
          </cell>
          <cell r="K1013">
            <v>1204</v>
          </cell>
        </row>
        <row r="1014">
          <cell r="F1014" t="str">
            <v>Ortopedi</v>
          </cell>
          <cell r="G1014">
            <v>794</v>
          </cell>
          <cell r="J1014" t="str">
            <v>Gastrokirurgi</v>
          </cell>
          <cell r="K1014">
            <v>1207</v>
          </cell>
        </row>
        <row r="1015">
          <cell r="F1015" t="str">
            <v>Ortopedi</v>
          </cell>
          <cell r="G1015">
            <v>795</v>
          </cell>
          <cell r="J1015" t="str">
            <v>Gastrokirurgi</v>
          </cell>
          <cell r="K1015">
            <v>1208</v>
          </cell>
        </row>
        <row r="1016">
          <cell r="F1016" t="str">
            <v>Ortopedi</v>
          </cell>
          <cell r="G1016">
            <v>795</v>
          </cell>
          <cell r="J1016" t="str">
            <v>Ortopedi</v>
          </cell>
          <cell r="K1016">
            <v>1209</v>
          </cell>
        </row>
        <row r="1017">
          <cell r="F1017" t="str">
            <v>Ortopedi</v>
          </cell>
          <cell r="G1017">
            <v>799</v>
          </cell>
          <cell r="J1017" t="str">
            <v>Ortopedi</v>
          </cell>
          <cell r="K1017">
            <v>1209</v>
          </cell>
        </row>
        <row r="1018">
          <cell r="F1018" t="str">
            <v>Gastrokirurgi</v>
          </cell>
          <cell r="G1018">
            <v>802</v>
          </cell>
          <cell r="J1018" t="str">
            <v>Ortopedi</v>
          </cell>
          <cell r="K1018">
            <v>1217</v>
          </cell>
        </row>
        <row r="1019">
          <cell r="F1019" t="str">
            <v>Ortopedi</v>
          </cell>
          <cell r="G1019">
            <v>803</v>
          </cell>
          <cell r="J1019" t="str">
            <v>Ortopedi</v>
          </cell>
          <cell r="K1019">
            <v>1218</v>
          </cell>
        </row>
        <row r="1020">
          <cell r="F1020" t="str">
            <v>Ortopedi</v>
          </cell>
          <cell r="G1020">
            <v>804</v>
          </cell>
          <cell r="J1020" t="str">
            <v>Ortopedi</v>
          </cell>
          <cell r="K1020">
            <v>1221</v>
          </cell>
        </row>
        <row r="1021">
          <cell r="F1021" t="str">
            <v>Gastrokirurgi</v>
          </cell>
          <cell r="G1021">
            <v>805</v>
          </cell>
          <cell r="J1021" t="str">
            <v>Ortopedi</v>
          </cell>
          <cell r="K1021">
            <v>1222</v>
          </cell>
        </row>
        <row r="1022">
          <cell r="F1022" t="str">
            <v>Ortopedi</v>
          </cell>
          <cell r="G1022">
            <v>807</v>
          </cell>
          <cell r="J1022" t="str">
            <v>Ortopedi</v>
          </cell>
          <cell r="K1022">
            <v>1226</v>
          </cell>
        </row>
        <row r="1023">
          <cell r="F1023" t="str">
            <v>Gynekologi</v>
          </cell>
          <cell r="G1023">
            <v>810</v>
          </cell>
          <cell r="J1023" t="str">
            <v>Ortopedi</v>
          </cell>
          <cell r="K1023">
            <v>1227</v>
          </cell>
        </row>
        <row r="1024">
          <cell r="F1024" t="str">
            <v>Ortopedi</v>
          </cell>
          <cell r="G1024">
            <v>811</v>
          </cell>
          <cell r="J1024" t="str">
            <v>Ortopedi</v>
          </cell>
          <cell r="K1024">
            <v>1228</v>
          </cell>
        </row>
        <row r="1025">
          <cell r="F1025" t="str">
            <v>Gastrokirurgi</v>
          </cell>
          <cell r="G1025">
            <v>812</v>
          </cell>
          <cell r="J1025" t="str">
            <v>Gastrokirurgi</v>
          </cell>
          <cell r="K1025">
            <v>1229</v>
          </cell>
        </row>
        <row r="1026">
          <cell r="F1026" t="str">
            <v>Ortopedi</v>
          </cell>
          <cell r="G1026">
            <v>813</v>
          </cell>
          <cell r="J1026" t="str">
            <v>Ortopedi</v>
          </cell>
          <cell r="K1026">
            <v>1231</v>
          </cell>
        </row>
        <row r="1027">
          <cell r="F1027" t="str">
            <v>Gastrokirurgi</v>
          </cell>
          <cell r="G1027">
            <v>814</v>
          </cell>
          <cell r="J1027" t="str">
            <v>Gastrokirurgi</v>
          </cell>
          <cell r="K1027">
            <v>1231</v>
          </cell>
        </row>
        <row r="1028">
          <cell r="F1028" t="str">
            <v>Gastrokirurgi</v>
          </cell>
          <cell r="G1028">
            <v>816</v>
          </cell>
          <cell r="J1028" t="str">
            <v>Ortopedi</v>
          </cell>
          <cell r="K1028">
            <v>1232</v>
          </cell>
        </row>
        <row r="1029">
          <cell r="F1029" t="str">
            <v>Gastrokirurgi</v>
          </cell>
          <cell r="G1029">
            <v>817</v>
          </cell>
          <cell r="J1029" t="str">
            <v>Ortopedi</v>
          </cell>
          <cell r="K1029">
            <v>1232</v>
          </cell>
        </row>
        <row r="1030">
          <cell r="F1030" t="str">
            <v>Gastrokirurgi</v>
          </cell>
          <cell r="G1030">
            <v>821</v>
          </cell>
          <cell r="J1030" t="str">
            <v>Ortopedi</v>
          </cell>
          <cell r="K1030">
            <v>1233</v>
          </cell>
        </row>
        <row r="1031">
          <cell r="F1031" t="str">
            <v>Ortopedi</v>
          </cell>
          <cell r="G1031">
            <v>821</v>
          </cell>
          <cell r="J1031" t="str">
            <v>Ortopedi</v>
          </cell>
          <cell r="K1031">
            <v>1234</v>
          </cell>
        </row>
        <row r="1032">
          <cell r="F1032" t="str">
            <v>Ortopedi</v>
          </cell>
          <cell r="G1032">
            <v>822</v>
          </cell>
          <cell r="J1032" t="str">
            <v>Ortopedi</v>
          </cell>
          <cell r="K1032">
            <v>1235</v>
          </cell>
        </row>
        <row r="1033">
          <cell r="F1033" t="str">
            <v>Ortopedi</v>
          </cell>
          <cell r="G1033">
            <v>823</v>
          </cell>
          <cell r="J1033" t="str">
            <v>Ortopedi</v>
          </cell>
          <cell r="K1033">
            <v>1237</v>
          </cell>
        </row>
        <row r="1034">
          <cell r="F1034" t="str">
            <v>Gastrokirurgi</v>
          </cell>
          <cell r="G1034">
            <v>825</v>
          </cell>
          <cell r="J1034" t="str">
            <v>Gastrokirurgi</v>
          </cell>
          <cell r="K1034">
            <v>1237</v>
          </cell>
        </row>
        <row r="1035">
          <cell r="F1035" t="str">
            <v>Gastrokirurgi</v>
          </cell>
          <cell r="G1035">
            <v>826</v>
          </cell>
          <cell r="J1035" t="str">
            <v>Ortopedi</v>
          </cell>
          <cell r="K1035">
            <v>1243</v>
          </cell>
        </row>
        <row r="1036">
          <cell r="F1036" t="str">
            <v>Gastrokirurgi</v>
          </cell>
          <cell r="G1036">
            <v>827</v>
          </cell>
          <cell r="J1036" t="str">
            <v>Gastrokirurgi</v>
          </cell>
          <cell r="K1036">
            <v>1247</v>
          </cell>
        </row>
        <row r="1037">
          <cell r="F1037" t="str">
            <v>Ortopedi</v>
          </cell>
          <cell r="G1037">
            <v>828</v>
          </cell>
          <cell r="J1037" t="str">
            <v>Gastrokirurgi</v>
          </cell>
          <cell r="K1037">
            <v>1249</v>
          </cell>
        </row>
        <row r="1038">
          <cell r="F1038" t="str">
            <v>Ortopedi</v>
          </cell>
          <cell r="G1038">
            <v>828</v>
          </cell>
          <cell r="J1038" t="str">
            <v>Ortopedi</v>
          </cell>
          <cell r="K1038">
            <v>1250</v>
          </cell>
        </row>
        <row r="1039">
          <cell r="F1039" t="str">
            <v>Ortopedi</v>
          </cell>
          <cell r="G1039">
            <v>828</v>
          </cell>
          <cell r="J1039" t="str">
            <v>Ortopedi</v>
          </cell>
          <cell r="K1039">
            <v>1250</v>
          </cell>
        </row>
        <row r="1040">
          <cell r="F1040" t="str">
            <v>Ortopedi</v>
          </cell>
          <cell r="G1040">
            <v>829</v>
          </cell>
          <cell r="J1040" t="str">
            <v>Ortopedi</v>
          </cell>
          <cell r="K1040">
            <v>1258</v>
          </cell>
        </row>
        <row r="1041">
          <cell r="F1041" t="str">
            <v>Gastrokirurgi</v>
          </cell>
          <cell r="G1041">
            <v>836</v>
          </cell>
          <cell r="J1041" t="str">
            <v>Ortopedi</v>
          </cell>
          <cell r="K1041">
            <v>1262</v>
          </cell>
        </row>
        <row r="1042">
          <cell r="F1042" t="str">
            <v>Ortopedi</v>
          </cell>
          <cell r="G1042">
            <v>838</v>
          </cell>
          <cell r="J1042" t="str">
            <v>Ortopedi</v>
          </cell>
          <cell r="K1042">
            <v>1263</v>
          </cell>
        </row>
        <row r="1043">
          <cell r="F1043" t="str">
            <v>Gastrokirurgi</v>
          </cell>
          <cell r="G1043">
            <v>841</v>
          </cell>
          <cell r="J1043" t="str">
            <v>Ortopedi</v>
          </cell>
          <cell r="K1043">
            <v>1266</v>
          </cell>
        </row>
        <row r="1044">
          <cell r="F1044" t="str">
            <v>Ortopedi</v>
          </cell>
          <cell r="G1044">
            <v>844</v>
          </cell>
          <cell r="J1044" t="str">
            <v>Ortopedi</v>
          </cell>
          <cell r="K1044">
            <v>1269</v>
          </cell>
        </row>
        <row r="1045">
          <cell r="F1045" t="str">
            <v>Gastrokirurgi</v>
          </cell>
          <cell r="G1045">
            <v>845</v>
          </cell>
          <cell r="J1045" t="str">
            <v>Gastrokirurgi</v>
          </cell>
          <cell r="K1045">
            <v>1270</v>
          </cell>
        </row>
        <row r="1046">
          <cell r="F1046" t="str">
            <v>Ortopedi</v>
          </cell>
          <cell r="G1046">
            <v>845</v>
          </cell>
          <cell r="J1046" t="str">
            <v>Ortopedi</v>
          </cell>
          <cell r="K1046">
            <v>1274</v>
          </cell>
        </row>
        <row r="1047">
          <cell r="F1047" t="str">
            <v>Gastrokirurgi</v>
          </cell>
          <cell r="G1047">
            <v>846</v>
          </cell>
          <cell r="J1047" t="str">
            <v>Ortopedi</v>
          </cell>
          <cell r="K1047">
            <v>1274</v>
          </cell>
        </row>
        <row r="1048">
          <cell r="F1048" t="str">
            <v>Gastrokirurgi</v>
          </cell>
          <cell r="G1048">
            <v>850</v>
          </cell>
          <cell r="J1048" t="str">
            <v>Ortopedi</v>
          </cell>
          <cell r="K1048">
            <v>1274</v>
          </cell>
        </row>
        <row r="1049">
          <cell r="F1049" t="str">
            <v>Gastrokirurgi</v>
          </cell>
          <cell r="G1049">
            <v>856</v>
          </cell>
          <cell r="J1049" t="str">
            <v>Ortopedi</v>
          </cell>
          <cell r="K1049">
            <v>1276</v>
          </cell>
        </row>
        <row r="1050">
          <cell r="F1050" t="str">
            <v>Ortopedi</v>
          </cell>
          <cell r="G1050">
            <v>856</v>
          </cell>
          <cell r="J1050" t="str">
            <v>Ortopedi</v>
          </cell>
          <cell r="K1050">
            <v>1284</v>
          </cell>
        </row>
        <row r="1051">
          <cell r="F1051" t="str">
            <v>Gastrokirurgi</v>
          </cell>
          <cell r="G1051">
            <v>858</v>
          </cell>
          <cell r="J1051" t="str">
            <v>Ortopedi</v>
          </cell>
          <cell r="K1051">
            <v>1288</v>
          </cell>
        </row>
        <row r="1052">
          <cell r="F1052" t="str">
            <v>Gastrokirurgi</v>
          </cell>
          <cell r="G1052">
            <v>858</v>
          </cell>
          <cell r="J1052" t="str">
            <v>Gastrokirurgi</v>
          </cell>
          <cell r="K1052">
            <v>1290</v>
          </cell>
        </row>
        <row r="1053">
          <cell r="F1053" t="str">
            <v>Ortopedi</v>
          </cell>
          <cell r="G1053">
            <v>859</v>
          </cell>
          <cell r="J1053" t="str">
            <v>Ortopedi</v>
          </cell>
          <cell r="K1053">
            <v>1292</v>
          </cell>
        </row>
        <row r="1054">
          <cell r="F1054" t="str">
            <v>Ortopedi</v>
          </cell>
          <cell r="G1054">
            <v>859</v>
          </cell>
          <cell r="J1054" t="str">
            <v>Ortopedi</v>
          </cell>
          <cell r="K1054">
            <v>1292</v>
          </cell>
        </row>
        <row r="1055">
          <cell r="F1055" t="str">
            <v>Ortopedi</v>
          </cell>
          <cell r="G1055">
            <v>862</v>
          </cell>
          <cell r="J1055" t="str">
            <v>Ortopedi</v>
          </cell>
          <cell r="K1055">
            <v>1293</v>
          </cell>
        </row>
        <row r="1056">
          <cell r="F1056" t="str">
            <v>Gastrokirurgi</v>
          </cell>
          <cell r="G1056">
            <v>865</v>
          </cell>
          <cell r="J1056" t="str">
            <v>Ortopedi</v>
          </cell>
          <cell r="K1056">
            <v>1296</v>
          </cell>
        </row>
        <row r="1057">
          <cell r="F1057" t="str">
            <v>Ortopedi</v>
          </cell>
          <cell r="G1057">
            <v>866</v>
          </cell>
          <cell r="J1057" t="str">
            <v>Ortopedi</v>
          </cell>
          <cell r="K1057">
            <v>1296</v>
          </cell>
        </row>
        <row r="1058">
          <cell r="F1058" t="str">
            <v>Gastrokirurgi</v>
          </cell>
          <cell r="G1058">
            <v>867</v>
          </cell>
          <cell r="J1058" t="str">
            <v>Gastrokirurgi</v>
          </cell>
          <cell r="K1058">
            <v>1298</v>
          </cell>
        </row>
        <row r="1059">
          <cell r="F1059" t="str">
            <v>Ortopedi</v>
          </cell>
          <cell r="G1059">
            <v>869</v>
          </cell>
          <cell r="J1059" t="str">
            <v>Ortopedi</v>
          </cell>
          <cell r="K1059">
            <v>1298</v>
          </cell>
        </row>
        <row r="1060">
          <cell r="F1060" t="str">
            <v>Gastrokirurgi</v>
          </cell>
          <cell r="G1060">
            <v>872</v>
          </cell>
          <cell r="J1060" t="str">
            <v>Gastrokirurgi</v>
          </cell>
          <cell r="K1060">
            <v>1299</v>
          </cell>
        </row>
        <row r="1061">
          <cell r="F1061" t="str">
            <v>Gastrokirurgi</v>
          </cell>
          <cell r="G1061">
            <v>872</v>
          </cell>
          <cell r="J1061" t="str">
            <v>Ortopedi</v>
          </cell>
          <cell r="K1061">
            <v>1299</v>
          </cell>
        </row>
        <row r="1062">
          <cell r="F1062" t="str">
            <v>Gastrokirurgi</v>
          </cell>
          <cell r="G1062">
            <v>873</v>
          </cell>
          <cell r="J1062" t="str">
            <v>Ortopedi</v>
          </cell>
          <cell r="K1062">
            <v>1299</v>
          </cell>
        </row>
        <row r="1063">
          <cell r="F1063" t="str">
            <v>Ortopedi</v>
          </cell>
          <cell r="G1063">
            <v>880</v>
          </cell>
          <cell r="J1063" t="str">
            <v>Gastrokirurgi</v>
          </cell>
          <cell r="K1063">
            <v>1300</v>
          </cell>
        </row>
        <row r="1064">
          <cell r="F1064" t="str">
            <v>Gastrokirurgi</v>
          </cell>
          <cell r="G1064">
            <v>881</v>
          </cell>
          <cell r="J1064" t="str">
            <v>Ortopedi</v>
          </cell>
          <cell r="K1064">
            <v>1300</v>
          </cell>
        </row>
        <row r="1065">
          <cell r="F1065" t="str">
            <v>Ortopedi</v>
          </cell>
          <cell r="G1065">
            <v>881</v>
          </cell>
          <cell r="J1065" t="str">
            <v>Ortopedi</v>
          </cell>
          <cell r="K1065">
            <v>1303</v>
          </cell>
        </row>
        <row r="1066">
          <cell r="F1066" t="str">
            <v>Ortopedi</v>
          </cell>
          <cell r="G1066">
            <v>883</v>
          </cell>
          <cell r="J1066" t="str">
            <v>Ortopedi</v>
          </cell>
          <cell r="K1066">
            <v>1304</v>
          </cell>
        </row>
        <row r="1067">
          <cell r="F1067" t="str">
            <v>Gastrokirurgi</v>
          </cell>
          <cell r="G1067">
            <v>883</v>
          </cell>
          <cell r="J1067" t="str">
            <v>Ortopedi</v>
          </cell>
          <cell r="K1067">
            <v>1305</v>
          </cell>
        </row>
        <row r="1068">
          <cell r="F1068" t="str">
            <v>Gastrokirurgi</v>
          </cell>
          <cell r="G1068">
            <v>887</v>
          </cell>
          <cell r="J1068" t="str">
            <v>Ortopedi</v>
          </cell>
          <cell r="K1068">
            <v>1306</v>
          </cell>
        </row>
        <row r="1069">
          <cell r="F1069" t="str">
            <v>Gynekologi</v>
          </cell>
          <cell r="G1069">
            <v>888</v>
          </cell>
          <cell r="J1069" t="str">
            <v>Gastrokirurgi</v>
          </cell>
          <cell r="K1069">
            <v>1307</v>
          </cell>
        </row>
        <row r="1070">
          <cell r="F1070" t="str">
            <v>Ortopedi</v>
          </cell>
          <cell r="G1070">
            <v>888</v>
          </cell>
          <cell r="J1070" t="str">
            <v>Ortopedi</v>
          </cell>
          <cell r="K1070">
            <v>1309</v>
          </cell>
        </row>
        <row r="1071">
          <cell r="F1071" t="str">
            <v>Ortopedi</v>
          </cell>
          <cell r="G1071">
            <v>888</v>
          </cell>
          <cell r="J1071" t="str">
            <v>Ortopedi</v>
          </cell>
          <cell r="K1071">
            <v>1310</v>
          </cell>
        </row>
        <row r="1072">
          <cell r="F1072" t="str">
            <v>Ortopedi</v>
          </cell>
          <cell r="G1072">
            <v>892</v>
          </cell>
          <cell r="J1072" t="str">
            <v>Ortopedi</v>
          </cell>
          <cell r="K1072">
            <v>1312</v>
          </cell>
        </row>
        <row r="1073">
          <cell r="F1073" t="str">
            <v>Ortopedi</v>
          </cell>
          <cell r="G1073">
            <v>893</v>
          </cell>
          <cell r="J1073" t="str">
            <v>Gastrokirurgi</v>
          </cell>
          <cell r="K1073">
            <v>1313</v>
          </cell>
        </row>
        <row r="1074">
          <cell r="F1074" t="str">
            <v>Ortopedi</v>
          </cell>
          <cell r="G1074">
            <v>895</v>
          </cell>
          <cell r="J1074" t="str">
            <v>Gastrokirurgi</v>
          </cell>
          <cell r="K1074">
            <v>1316</v>
          </cell>
        </row>
        <row r="1075">
          <cell r="F1075" t="str">
            <v>Gastrokirurgi</v>
          </cell>
          <cell r="G1075">
            <v>896</v>
          </cell>
          <cell r="J1075" t="str">
            <v>Gastrokirurgi</v>
          </cell>
          <cell r="K1075">
            <v>1323</v>
          </cell>
        </row>
        <row r="1076">
          <cell r="F1076" t="str">
            <v>Ortopedi</v>
          </cell>
          <cell r="G1076">
            <v>898</v>
          </cell>
          <cell r="J1076" t="str">
            <v>Ortopedi</v>
          </cell>
          <cell r="K1076">
            <v>1327</v>
          </cell>
        </row>
        <row r="1077">
          <cell r="F1077" t="str">
            <v>Ortopedi</v>
          </cell>
          <cell r="G1077">
            <v>902</v>
          </cell>
          <cell r="J1077" t="str">
            <v>Ortopedi</v>
          </cell>
          <cell r="K1077">
            <v>1332</v>
          </cell>
        </row>
        <row r="1078">
          <cell r="F1078" t="str">
            <v>Ortopedi</v>
          </cell>
          <cell r="G1078">
            <v>903</v>
          </cell>
          <cell r="J1078" t="str">
            <v>Gastrokirurgi</v>
          </cell>
          <cell r="K1078">
            <v>1333</v>
          </cell>
        </row>
        <row r="1079">
          <cell r="F1079" t="str">
            <v>Gastrokirurgi</v>
          </cell>
          <cell r="G1079">
            <v>906</v>
          </cell>
          <cell r="J1079" t="str">
            <v>Ortopedi</v>
          </cell>
          <cell r="K1079">
            <v>1336</v>
          </cell>
        </row>
        <row r="1080">
          <cell r="F1080" t="str">
            <v>Ortopedi</v>
          </cell>
          <cell r="G1080">
            <v>906</v>
          </cell>
          <cell r="J1080" t="str">
            <v>Ortopedi</v>
          </cell>
          <cell r="K1080">
            <v>1337</v>
          </cell>
        </row>
        <row r="1081">
          <cell r="F1081" t="str">
            <v>Ortopedi</v>
          </cell>
          <cell r="G1081">
            <v>907</v>
          </cell>
          <cell r="J1081" t="str">
            <v>Ortopedi</v>
          </cell>
          <cell r="K1081">
            <v>1339</v>
          </cell>
        </row>
        <row r="1082">
          <cell r="F1082" t="str">
            <v>Ortopedi</v>
          </cell>
          <cell r="G1082">
            <v>909</v>
          </cell>
          <cell r="J1082" t="str">
            <v>Ortopedi</v>
          </cell>
          <cell r="K1082">
            <v>1341</v>
          </cell>
        </row>
        <row r="1083">
          <cell r="F1083" t="str">
            <v>Ortopedi</v>
          </cell>
          <cell r="G1083">
            <v>913</v>
          </cell>
          <cell r="J1083" t="str">
            <v>Ortopedi</v>
          </cell>
          <cell r="K1083">
            <v>1341</v>
          </cell>
        </row>
        <row r="1084">
          <cell r="F1084" t="str">
            <v>Ortopedi</v>
          </cell>
          <cell r="G1084">
            <v>914</v>
          </cell>
          <cell r="J1084" t="str">
            <v>Ortopedi</v>
          </cell>
          <cell r="K1084">
            <v>1341</v>
          </cell>
        </row>
        <row r="1085">
          <cell r="F1085" t="str">
            <v>Ortopedi</v>
          </cell>
          <cell r="G1085">
            <v>919</v>
          </cell>
          <cell r="J1085" t="str">
            <v>Gynekologi</v>
          </cell>
          <cell r="K1085">
            <v>1342</v>
          </cell>
        </row>
        <row r="1086">
          <cell r="F1086" t="str">
            <v>Ortopedi</v>
          </cell>
          <cell r="G1086">
            <v>919</v>
          </cell>
          <cell r="J1086" t="str">
            <v>Gastrokirurgi</v>
          </cell>
          <cell r="K1086">
            <v>1343</v>
          </cell>
        </row>
        <row r="1087">
          <cell r="F1087" t="str">
            <v>Ortopedi</v>
          </cell>
          <cell r="G1087">
            <v>920</v>
          </cell>
          <cell r="J1087" t="str">
            <v>Ortopedi</v>
          </cell>
          <cell r="K1087">
            <v>1344</v>
          </cell>
        </row>
        <row r="1088">
          <cell r="F1088" t="str">
            <v>Gastrokirurgi</v>
          </cell>
          <cell r="G1088">
            <v>922</v>
          </cell>
          <cell r="J1088" t="str">
            <v>Ortopedi</v>
          </cell>
          <cell r="K1088">
            <v>1347</v>
          </cell>
        </row>
        <row r="1089">
          <cell r="F1089" t="str">
            <v>Ortopedi</v>
          </cell>
          <cell r="G1089">
            <v>923</v>
          </cell>
          <cell r="J1089" t="str">
            <v>Ortopedi</v>
          </cell>
          <cell r="K1089">
            <v>1348</v>
          </cell>
        </row>
        <row r="1090">
          <cell r="F1090" t="str">
            <v>Ortopedi</v>
          </cell>
          <cell r="G1090">
            <v>927</v>
          </cell>
          <cell r="J1090" t="str">
            <v>Ortopedi</v>
          </cell>
          <cell r="K1090">
            <v>1348</v>
          </cell>
        </row>
        <row r="1091">
          <cell r="F1091" t="str">
            <v>Ortopedi</v>
          </cell>
          <cell r="G1091">
            <v>928</v>
          </cell>
          <cell r="J1091" t="str">
            <v>Ortopedi</v>
          </cell>
          <cell r="K1091">
            <v>1350</v>
          </cell>
        </row>
        <row r="1092">
          <cell r="F1092" t="str">
            <v>Ortopedi</v>
          </cell>
          <cell r="G1092">
            <v>929</v>
          </cell>
          <cell r="J1092" t="str">
            <v>Ortopedi</v>
          </cell>
          <cell r="K1092">
            <v>1350</v>
          </cell>
        </row>
        <row r="1093">
          <cell r="F1093" t="str">
            <v>Gastrokirurgi</v>
          </cell>
          <cell r="G1093">
            <v>932</v>
          </cell>
          <cell r="J1093" t="str">
            <v>Ortopedi</v>
          </cell>
          <cell r="K1093">
            <v>1352</v>
          </cell>
        </row>
        <row r="1094">
          <cell r="F1094" t="str">
            <v>Ortopedi</v>
          </cell>
          <cell r="G1094">
            <v>933</v>
          </cell>
          <cell r="J1094" t="str">
            <v>Gastrokirurgi</v>
          </cell>
          <cell r="K1094">
            <v>1352</v>
          </cell>
        </row>
        <row r="1095">
          <cell r="F1095" t="str">
            <v>Ortopedi</v>
          </cell>
          <cell r="G1095">
            <v>939</v>
          </cell>
          <cell r="J1095" t="str">
            <v>Ortopedi</v>
          </cell>
          <cell r="K1095">
            <v>1353</v>
          </cell>
        </row>
        <row r="1096">
          <cell r="F1096" t="str">
            <v>Ortopedi</v>
          </cell>
          <cell r="G1096">
            <v>941</v>
          </cell>
          <cell r="J1096" t="str">
            <v>Ortopedi</v>
          </cell>
          <cell r="K1096">
            <v>1353</v>
          </cell>
        </row>
        <row r="1097">
          <cell r="F1097" t="str">
            <v>Gastrokirurgi</v>
          </cell>
          <cell r="G1097">
            <v>942</v>
          </cell>
          <cell r="J1097" t="str">
            <v>Ortopedi</v>
          </cell>
          <cell r="K1097">
            <v>1354</v>
          </cell>
        </row>
        <row r="1098">
          <cell r="F1098" t="str">
            <v>Gastrokirurgi</v>
          </cell>
          <cell r="G1098">
            <v>944</v>
          </cell>
          <cell r="J1098" t="str">
            <v>Ortopedi</v>
          </cell>
          <cell r="K1098">
            <v>1359</v>
          </cell>
        </row>
        <row r="1099">
          <cell r="F1099" t="str">
            <v>Ortopedi</v>
          </cell>
          <cell r="G1099">
            <v>948</v>
          </cell>
          <cell r="J1099" t="str">
            <v>Ortopedi</v>
          </cell>
          <cell r="K1099">
            <v>1362</v>
          </cell>
        </row>
        <row r="1100">
          <cell r="F1100" t="str">
            <v>Gastrokirurgi</v>
          </cell>
          <cell r="G1100">
            <v>948</v>
          </cell>
          <cell r="J1100" t="str">
            <v>Gastrokirurgi</v>
          </cell>
          <cell r="K1100">
            <v>1363</v>
          </cell>
        </row>
        <row r="1101">
          <cell r="F1101" t="str">
            <v>Ortopedi</v>
          </cell>
          <cell r="G1101">
            <v>948</v>
          </cell>
          <cell r="J1101" t="str">
            <v>Ortopedi</v>
          </cell>
          <cell r="K1101">
            <v>1363</v>
          </cell>
        </row>
        <row r="1102">
          <cell r="F1102" t="str">
            <v>Ortopedi</v>
          </cell>
          <cell r="G1102">
            <v>949</v>
          </cell>
          <cell r="J1102" t="str">
            <v>Ortopedi</v>
          </cell>
          <cell r="K1102">
            <v>1364</v>
          </cell>
        </row>
        <row r="1103">
          <cell r="F1103" t="str">
            <v>Ortopedi</v>
          </cell>
          <cell r="G1103">
            <v>950</v>
          </cell>
          <cell r="J1103" t="str">
            <v>Ortopedi</v>
          </cell>
          <cell r="K1103">
            <v>1366</v>
          </cell>
        </row>
        <row r="1104">
          <cell r="F1104" t="str">
            <v>Ortopedi</v>
          </cell>
          <cell r="G1104">
            <v>950</v>
          </cell>
          <cell r="J1104" t="str">
            <v>Ortopedi</v>
          </cell>
          <cell r="K1104">
            <v>1366</v>
          </cell>
        </row>
        <row r="1105">
          <cell r="F1105" t="str">
            <v>Gastrokirurgi</v>
          </cell>
          <cell r="G1105">
            <v>950</v>
          </cell>
          <cell r="J1105" t="str">
            <v>Ortopedi</v>
          </cell>
          <cell r="K1105">
            <v>1369</v>
          </cell>
        </row>
        <row r="1106">
          <cell r="F1106" t="str">
            <v>Ortopedi</v>
          </cell>
          <cell r="G1106">
            <v>952</v>
          </cell>
          <cell r="J1106" t="str">
            <v>Ortopedi</v>
          </cell>
          <cell r="K1106">
            <v>1371</v>
          </cell>
        </row>
        <row r="1107">
          <cell r="F1107" t="str">
            <v>Ortopedi</v>
          </cell>
          <cell r="G1107">
            <v>952</v>
          </cell>
          <cell r="J1107" t="str">
            <v>Ortopedi</v>
          </cell>
          <cell r="K1107">
            <v>1374</v>
          </cell>
        </row>
        <row r="1108">
          <cell r="F1108" t="str">
            <v>Ortopedi</v>
          </cell>
          <cell r="G1108">
            <v>952</v>
          </cell>
          <cell r="J1108" t="str">
            <v>Ortopedi</v>
          </cell>
          <cell r="K1108">
            <v>1375</v>
          </cell>
        </row>
        <row r="1109">
          <cell r="F1109" t="str">
            <v>Gastrokirurgi</v>
          </cell>
          <cell r="G1109">
            <v>955</v>
          </cell>
          <cell r="J1109" t="str">
            <v>Gastrokirurgi</v>
          </cell>
          <cell r="K1109">
            <v>1376</v>
          </cell>
        </row>
        <row r="1110">
          <cell r="F1110" t="str">
            <v>Ortopedi</v>
          </cell>
          <cell r="G1110">
            <v>956</v>
          </cell>
          <cell r="J1110" t="str">
            <v>Gastrokirurgi</v>
          </cell>
          <cell r="K1110">
            <v>1376</v>
          </cell>
        </row>
        <row r="1111">
          <cell r="F1111" t="str">
            <v>Ortopedi</v>
          </cell>
          <cell r="G1111">
            <v>957</v>
          </cell>
          <cell r="J1111" t="str">
            <v>Ortopedi</v>
          </cell>
          <cell r="K1111">
            <v>1377</v>
          </cell>
        </row>
        <row r="1112">
          <cell r="F1112" t="str">
            <v>Gastrokirurgi</v>
          </cell>
          <cell r="G1112">
            <v>957</v>
          </cell>
          <cell r="J1112" t="str">
            <v>Ortopedi</v>
          </cell>
          <cell r="K1112">
            <v>1378</v>
          </cell>
        </row>
        <row r="1113">
          <cell r="F1113" t="str">
            <v>Ortopedi</v>
          </cell>
          <cell r="G1113">
            <v>959</v>
          </cell>
          <cell r="J1113" t="str">
            <v>Ortopedi</v>
          </cell>
          <cell r="K1113">
            <v>1378</v>
          </cell>
        </row>
        <row r="1114">
          <cell r="F1114" t="str">
            <v>Gastrokirurgi</v>
          </cell>
          <cell r="G1114">
            <v>962</v>
          </cell>
          <cell r="J1114" t="str">
            <v>Ortopedi</v>
          </cell>
          <cell r="K1114">
            <v>1381</v>
          </cell>
        </row>
        <row r="1115">
          <cell r="F1115" t="str">
            <v>Gastrokirurgi</v>
          </cell>
          <cell r="G1115">
            <v>962</v>
          </cell>
          <cell r="J1115" t="str">
            <v>Ortopedi</v>
          </cell>
          <cell r="K1115">
            <v>1381</v>
          </cell>
        </row>
        <row r="1116">
          <cell r="F1116" t="str">
            <v>Ortopedi</v>
          </cell>
          <cell r="G1116">
            <v>964</v>
          </cell>
          <cell r="J1116" t="str">
            <v>Gynekologi</v>
          </cell>
          <cell r="K1116">
            <v>1382</v>
          </cell>
        </row>
        <row r="1117">
          <cell r="F1117" t="str">
            <v>Gastrokirurgi</v>
          </cell>
          <cell r="G1117">
            <v>965</v>
          </cell>
          <cell r="J1117" t="str">
            <v>Gynekologi</v>
          </cell>
          <cell r="K1117">
            <v>1384</v>
          </cell>
        </row>
        <row r="1118">
          <cell r="F1118" t="str">
            <v>Ortopedi</v>
          </cell>
          <cell r="G1118">
            <v>966</v>
          </cell>
          <cell r="J1118" t="str">
            <v>Ortopedi</v>
          </cell>
          <cell r="K1118">
            <v>1386</v>
          </cell>
        </row>
        <row r="1119">
          <cell r="F1119" t="str">
            <v>Ortopedi</v>
          </cell>
          <cell r="G1119">
            <v>967</v>
          </cell>
          <cell r="J1119" t="str">
            <v>Ortopedi</v>
          </cell>
          <cell r="K1119">
            <v>1388</v>
          </cell>
        </row>
        <row r="1120">
          <cell r="F1120" t="str">
            <v>Ortopedi</v>
          </cell>
          <cell r="G1120">
            <v>968</v>
          </cell>
          <cell r="J1120" t="str">
            <v>Gastrokirurgi</v>
          </cell>
          <cell r="K1120">
            <v>1390</v>
          </cell>
        </row>
        <row r="1121">
          <cell r="F1121" t="str">
            <v>Gastrokirurgi</v>
          </cell>
          <cell r="G1121">
            <v>969</v>
          </cell>
          <cell r="J1121" t="str">
            <v>Ortopedi</v>
          </cell>
          <cell r="K1121">
            <v>1394</v>
          </cell>
        </row>
        <row r="1122">
          <cell r="F1122" t="str">
            <v>Gynekologi</v>
          </cell>
          <cell r="G1122">
            <v>970</v>
          </cell>
          <cell r="J1122" t="str">
            <v>Ortopedi</v>
          </cell>
          <cell r="K1122">
            <v>1394</v>
          </cell>
        </row>
        <row r="1123">
          <cell r="F1123" t="str">
            <v>Ortopedi</v>
          </cell>
          <cell r="G1123">
            <v>972</v>
          </cell>
          <cell r="J1123" t="str">
            <v>Ortopedi</v>
          </cell>
          <cell r="K1123">
            <v>1395</v>
          </cell>
        </row>
        <row r="1124">
          <cell r="F1124" t="str">
            <v>Ortopedi</v>
          </cell>
          <cell r="G1124">
            <v>976</v>
          </cell>
          <cell r="J1124" t="str">
            <v>Ortopedi</v>
          </cell>
          <cell r="K1124">
            <v>1396</v>
          </cell>
        </row>
        <row r="1125">
          <cell r="F1125" t="str">
            <v>Ortopedi</v>
          </cell>
          <cell r="G1125">
            <v>976</v>
          </cell>
          <cell r="J1125" t="str">
            <v>Ortopedi</v>
          </cell>
          <cell r="K1125">
            <v>1400</v>
          </cell>
        </row>
        <row r="1126">
          <cell r="F1126" t="str">
            <v>Ortopedi</v>
          </cell>
          <cell r="G1126">
            <v>976</v>
          </cell>
          <cell r="J1126" t="str">
            <v>Ortopedi</v>
          </cell>
          <cell r="K1126">
            <v>1402</v>
          </cell>
        </row>
        <row r="1127">
          <cell r="F1127" t="str">
            <v>Ortopedi</v>
          </cell>
          <cell r="G1127">
            <v>979</v>
          </cell>
          <cell r="J1127" t="str">
            <v>Ortopedi</v>
          </cell>
          <cell r="K1127">
            <v>1410</v>
          </cell>
        </row>
        <row r="1128">
          <cell r="F1128" t="str">
            <v>Ortopedi</v>
          </cell>
          <cell r="G1128">
            <v>982</v>
          </cell>
          <cell r="J1128" t="str">
            <v>Gastrokirurgi</v>
          </cell>
          <cell r="K1128">
            <v>1412</v>
          </cell>
        </row>
        <row r="1129">
          <cell r="F1129" t="str">
            <v>Ortopedi</v>
          </cell>
          <cell r="G1129">
            <v>983</v>
          </cell>
          <cell r="J1129" t="str">
            <v>Ortopedi</v>
          </cell>
          <cell r="K1129">
            <v>1415</v>
          </cell>
        </row>
        <row r="1130">
          <cell r="F1130" t="str">
            <v>Gastrokirurgi</v>
          </cell>
          <cell r="G1130">
            <v>985</v>
          </cell>
          <cell r="J1130" t="str">
            <v>Ortopedi</v>
          </cell>
          <cell r="K1130">
            <v>1415</v>
          </cell>
        </row>
        <row r="1131">
          <cell r="F1131" t="str">
            <v>Gastrokirurgi</v>
          </cell>
          <cell r="G1131">
            <v>987</v>
          </cell>
          <cell r="J1131" t="str">
            <v>Gastrokirurgi</v>
          </cell>
          <cell r="K1131">
            <v>1417</v>
          </cell>
        </row>
        <row r="1132">
          <cell r="F1132" t="str">
            <v>Ortopedi</v>
          </cell>
          <cell r="G1132">
            <v>991</v>
          </cell>
          <cell r="J1132" t="str">
            <v>Ortopedi</v>
          </cell>
          <cell r="K1132">
            <v>1418</v>
          </cell>
        </row>
        <row r="1133">
          <cell r="F1133" t="str">
            <v>Gastrokirurgi</v>
          </cell>
          <cell r="G1133">
            <v>992</v>
          </cell>
          <cell r="J1133" t="str">
            <v>Ortopedi</v>
          </cell>
          <cell r="K1133">
            <v>1418</v>
          </cell>
        </row>
        <row r="1134">
          <cell r="F1134" t="str">
            <v>Ortopedi</v>
          </cell>
          <cell r="G1134">
            <v>992</v>
          </cell>
          <cell r="J1134" t="str">
            <v>Ortopedi</v>
          </cell>
          <cell r="K1134">
            <v>1418</v>
          </cell>
        </row>
        <row r="1135">
          <cell r="F1135" t="str">
            <v>Ortopedi</v>
          </cell>
          <cell r="G1135">
            <v>993</v>
          </cell>
          <cell r="J1135" t="str">
            <v>Ortopedi</v>
          </cell>
          <cell r="K1135">
            <v>1423</v>
          </cell>
        </row>
        <row r="1136">
          <cell r="F1136" t="str">
            <v>Ortopedi</v>
          </cell>
          <cell r="G1136">
            <v>993</v>
          </cell>
          <cell r="J1136" t="str">
            <v>Ortopedi</v>
          </cell>
          <cell r="K1136">
            <v>1423</v>
          </cell>
        </row>
        <row r="1137">
          <cell r="F1137" t="str">
            <v>Ortopedi</v>
          </cell>
          <cell r="G1137">
            <v>995</v>
          </cell>
          <cell r="J1137" t="str">
            <v>Ortopedi</v>
          </cell>
          <cell r="K1137">
            <v>1423</v>
          </cell>
        </row>
        <row r="1138">
          <cell r="F1138" t="str">
            <v>Ortopedi</v>
          </cell>
          <cell r="G1138">
            <v>996</v>
          </cell>
          <cell r="J1138" t="str">
            <v>Ortopedi</v>
          </cell>
          <cell r="K1138">
            <v>1423</v>
          </cell>
        </row>
        <row r="1139">
          <cell r="F1139" t="str">
            <v>Ortopedi</v>
          </cell>
          <cell r="G1139">
            <v>996</v>
          </cell>
          <cell r="J1139" t="str">
            <v>Ortopedi</v>
          </cell>
          <cell r="K1139">
            <v>1426</v>
          </cell>
        </row>
        <row r="1140">
          <cell r="F1140" t="str">
            <v>Ortopedi</v>
          </cell>
          <cell r="G1140">
            <v>998</v>
          </cell>
          <cell r="J1140" t="str">
            <v>Ortopedi</v>
          </cell>
          <cell r="K1140">
            <v>1426</v>
          </cell>
        </row>
        <row r="1141">
          <cell r="F1141" t="str">
            <v>Ortopedi</v>
          </cell>
          <cell r="G1141">
            <v>999</v>
          </cell>
          <cell r="J1141" t="str">
            <v>Ortopedi</v>
          </cell>
          <cell r="K1141">
            <v>1428</v>
          </cell>
        </row>
        <row r="1142">
          <cell r="F1142" t="str">
            <v>Ortopedi</v>
          </cell>
          <cell r="G1142">
            <v>1000</v>
          </cell>
          <cell r="J1142" t="str">
            <v>Gastrokirurgi</v>
          </cell>
          <cell r="K1142">
            <v>1431</v>
          </cell>
        </row>
        <row r="1143">
          <cell r="F1143" t="str">
            <v>Ortopedi</v>
          </cell>
          <cell r="G1143">
            <v>1004</v>
          </cell>
          <cell r="J1143" t="str">
            <v>Gastrokirurgi</v>
          </cell>
          <cell r="K1143">
            <v>1432</v>
          </cell>
        </row>
        <row r="1144">
          <cell r="F1144" t="str">
            <v>Ortopedi</v>
          </cell>
          <cell r="G1144">
            <v>1004</v>
          </cell>
          <cell r="J1144" t="str">
            <v>Gastrokirurgi</v>
          </cell>
          <cell r="K1144">
            <v>1435</v>
          </cell>
        </row>
        <row r="1145">
          <cell r="F1145" t="str">
            <v>Ortopedi</v>
          </cell>
          <cell r="G1145">
            <v>1006</v>
          </cell>
          <cell r="J1145" t="str">
            <v>Ortopedi</v>
          </cell>
          <cell r="K1145">
            <v>1435</v>
          </cell>
        </row>
        <row r="1146">
          <cell r="F1146" t="str">
            <v>Ortopedi</v>
          </cell>
          <cell r="G1146">
            <v>1007</v>
          </cell>
          <cell r="J1146" t="str">
            <v>Ortopedi</v>
          </cell>
          <cell r="K1146">
            <v>1439</v>
          </cell>
        </row>
        <row r="1147">
          <cell r="F1147" t="str">
            <v>Gastrokirurgi</v>
          </cell>
          <cell r="G1147">
            <v>1009</v>
          </cell>
          <cell r="J1147" t="str">
            <v>Ortopedi</v>
          </cell>
          <cell r="K1147">
            <v>1442</v>
          </cell>
        </row>
        <row r="1148">
          <cell r="F1148" t="str">
            <v>Gastrokirurgi</v>
          </cell>
          <cell r="G1148">
            <v>1011</v>
          </cell>
          <cell r="J1148" t="str">
            <v>Ortopedi</v>
          </cell>
          <cell r="K1148">
            <v>1444</v>
          </cell>
        </row>
        <row r="1149">
          <cell r="F1149" t="str">
            <v>Ortopedi</v>
          </cell>
          <cell r="G1149">
            <v>1012</v>
          </cell>
          <cell r="J1149" t="str">
            <v>Ortopedi</v>
          </cell>
          <cell r="K1149">
            <v>1445</v>
          </cell>
        </row>
        <row r="1150">
          <cell r="F1150" t="str">
            <v>Ortopedi</v>
          </cell>
          <cell r="G1150">
            <v>1020</v>
          </cell>
          <cell r="J1150" t="str">
            <v>Gastrokirurgi</v>
          </cell>
          <cell r="K1150">
            <v>1450</v>
          </cell>
        </row>
        <row r="1151">
          <cell r="F1151" t="str">
            <v>Ortopedi</v>
          </cell>
          <cell r="G1151">
            <v>1021</v>
          </cell>
          <cell r="J1151" t="str">
            <v>Ortopedi</v>
          </cell>
          <cell r="K1151">
            <v>1452</v>
          </cell>
        </row>
        <row r="1152">
          <cell r="F1152" t="str">
            <v>Ortopedi</v>
          </cell>
          <cell r="G1152">
            <v>1022</v>
          </cell>
          <cell r="J1152" t="str">
            <v>Ortopedi</v>
          </cell>
          <cell r="K1152">
            <v>1452</v>
          </cell>
        </row>
        <row r="1153">
          <cell r="F1153" t="str">
            <v>Ortopedi</v>
          </cell>
          <cell r="G1153">
            <v>1022</v>
          </cell>
          <cell r="J1153" t="str">
            <v>Ortopedi</v>
          </cell>
          <cell r="K1153">
            <v>1454</v>
          </cell>
        </row>
        <row r="1154">
          <cell r="F1154" t="str">
            <v>Ortopedi</v>
          </cell>
          <cell r="G1154">
            <v>1024</v>
          </cell>
          <cell r="J1154" t="str">
            <v>Gastrokirurgi</v>
          </cell>
          <cell r="K1154">
            <v>1454</v>
          </cell>
        </row>
        <row r="1155">
          <cell r="F1155" t="str">
            <v>Gastrokirurgi</v>
          </cell>
          <cell r="G1155">
            <v>1027</v>
          </cell>
          <cell r="J1155" t="str">
            <v>Ortopedi</v>
          </cell>
          <cell r="K1155">
            <v>1454</v>
          </cell>
        </row>
        <row r="1156">
          <cell r="F1156" t="str">
            <v>Ortopedi</v>
          </cell>
          <cell r="G1156">
            <v>1028</v>
          </cell>
          <cell r="J1156" t="str">
            <v>Ortopedi</v>
          </cell>
          <cell r="K1156">
            <v>1455</v>
          </cell>
        </row>
        <row r="1157">
          <cell r="F1157" t="str">
            <v>Ortopedi</v>
          </cell>
          <cell r="G1157">
            <v>1030</v>
          </cell>
          <cell r="J1157" t="str">
            <v>Ortopedi</v>
          </cell>
          <cell r="K1157">
            <v>1457</v>
          </cell>
        </row>
        <row r="1158">
          <cell r="F1158" t="str">
            <v>Ortopedi</v>
          </cell>
          <cell r="G1158">
            <v>1031</v>
          </cell>
          <cell r="J1158" t="str">
            <v>Ortopedi</v>
          </cell>
          <cell r="K1158">
            <v>1459</v>
          </cell>
        </row>
        <row r="1159">
          <cell r="F1159" t="str">
            <v>Ortopedi</v>
          </cell>
          <cell r="G1159">
            <v>1031</v>
          </cell>
          <cell r="J1159" t="str">
            <v>Ortopedi</v>
          </cell>
          <cell r="K1159">
            <v>1465</v>
          </cell>
        </row>
        <row r="1160">
          <cell r="F1160" t="str">
            <v>Ortopedi</v>
          </cell>
          <cell r="G1160">
            <v>1034</v>
          </cell>
          <cell r="J1160" t="str">
            <v>Ortopedi</v>
          </cell>
          <cell r="K1160">
            <v>1465</v>
          </cell>
        </row>
        <row r="1161">
          <cell r="F1161" t="str">
            <v>Ortopedi</v>
          </cell>
          <cell r="G1161">
            <v>1034</v>
          </cell>
          <cell r="J1161" t="str">
            <v>Gastrokirurgi</v>
          </cell>
          <cell r="K1161">
            <v>1468</v>
          </cell>
        </row>
        <row r="1162">
          <cell r="F1162" t="str">
            <v>Gastrokirurgi</v>
          </cell>
          <cell r="G1162">
            <v>1035</v>
          </cell>
          <cell r="J1162" t="str">
            <v>Ortopedi</v>
          </cell>
          <cell r="K1162">
            <v>1468</v>
          </cell>
        </row>
        <row r="1163">
          <cell r="F1163" t="str">
            <v>Ortopedi</v>
          </cell>
          <cell r="G1163">
            <v>1035</v>
          </cell>
          <cell r="J1163" t="str">
            <v>Ortopedi</v>
          </cell>
          <cell r="K1163">
            <v>1469</v>
          </cell>
        </row>
        <row r="1164">
          <cell r="F1164" t="str">
            <v>Ortopedi</v>
          </cell>
          <cell r="G1164">
            <v>1035</v>
          </cell>
          <cell r="J1164" t="str">
            <v>Gastrokirurgi</v>
          </cell>
          <cell r="K1164">
            <v>1470</v>
          </cell>
        </row>
        <row r="1165">
          <cell r="F1165" t="str">
            <v>Ortopedi</v>
          </cell>
          <cell r="G1165">
            <v>1037</v>
          </cell>
          <cell r="J1165" t="str">
            <v>Gastrokirurgi</v>
          </cell>
          <cell r="K1165">
            <v>1470</v>
          </cell>
        </row>
        <row r="1166">
          <cell r="F1166" t="str">
            <v>Gastrokirurgi</v>
          </cell>
          <cell r="G1166">
            <v>1038</v>
          </cell>
          <cell r="J1166" t="str">
            <v>Ortopedi</v>
          </cell>
          <cell r="K1166">
            <v>1472</v>
          </cell>
        </row>
        <row r="1167">
          <cell r="F1167" t="str">
            <v>Ortopedi</v>
          </cell>
          <cell r="G1167">
            <v>1041</v>
          </cell>
          <cell r="J1167" t="str">
            <v>Ortopedi</v>
          </cell>
          <cell r="K1167">
            <v>1472</v>
          </cell>
        </row>
        <row r="1168">
          <cell r="F1168" t="str">
            <v>Ortopedi</v>
          </cell>
          <cell r="G1168">
            <v>1045</v>
          </cell>
          <cell r="J1168" t="str">
            <v>Ortopedi</v>
          </cell>
          <cell r="K1168">
            <v>1482</v>
          </cell>
        </row>
        <row r="1169">
          <cell r="F1169" t="str">
            <v>Ortopedi</v>
          </cell>
          <cell r="G1169">
            <v>1046</v>
          </cell>
          <cell r="J1169" t="str">
            <v>Ortopedi</v>
          </cell>
          <cell r="K1169">
            <v>1482</v>
          </cell>
        </row>
        <row r="1170">
          <cell r="F1170" t="str">
            <v>Ortopedi</v>
          </cell>
          <cell r="G1170">
            <v>1047</v>
          </cell>
          <cell r="J1170" t="str">
            <v>Ortopedi</v>
          </cell>
          <cell r="K1170">
            <v>1482</v>
          </cell>
        </row>
        <row r="1171">
          <cell r="F1171" t="str">
            <v>Ortopedi</v>
          </cell>
          <cell r="G1171">
            <v>1050</v>
          </cell>
          <cell r="J1171" t="str">
            <v>Ortopedi</v>
          </cell>
          <cell r="K1171">
            <v>1483</v>
          </cell>
        </row>
        <row r="1172">
          <cell r="F1172" t="str">
            <v>Ortopedi</v>
          </cell>
          <cell r="G1172">
            <v>1051</v>
          </cell>
          <cell r="J1172" t="str">
            <v>Ortopedi</v>
          </cell>
          <cell r="K1172">
            <v>1486</v>
          </cell>
        </row>
        <row r="1173">
          <cell r="F1173" t="str">
            <v>Ortopedi</v>
          </cell>
          <cell r="G1173">
            <v>1053</v>
          </cell>
          <cell r="J1173" t="str">
            <v>Ortopedi</v>
          </cell>
          <cell r="K1173">
            <v>1492</v>
          </cell>
        </row>
        <row r="1174">
          <cell r="F1174" t="str">
            <v>Ortopedi</v>
          </cell>
          <cell r="G1174">
            <v>1053</v>
          </cell>
          <cell r="J1174" t="str">
            <v>Gastrokirurgi</v>
          </cell>
          <cell r="K1174">
            <v>1494</v>
          </cell>
        </row>
        <row r="1175">
          <cell r="F1175" t="str">
            <v>Ortopedi</v>
          </cell>
          <cell r="G1175">
            <v>1054</v>
          </cell>
          <cell r="J1175" t="str">
            <v>Ortopedi</v>
          </cell>
          <cell r="K1175">
            <v>1501</v>
          </cell>
        </row>
        <row r="1176">
          <cell r="F1176" t="str">
            <v>Ortopedi</v>
          </cell>
          <cell r="G1176">
            <v>1055</v>
          </cell>
          <cell r="J1176" t="str">
            <v>Ortopedi</v>
          </cell>
          <cell r="K1176">
            <v>1502</v>
          </cell>
        </row>
        <row r="1177">
          <cell r="F1177" t="str">
            <v>Gastrokirurgi</v>
          </cell>
          <cell r="G1177">
            <v>1057</v>
          </cell>
          <cell r="J1177" t="str">
            <v>Ortopedi</v>
          </cell>
          <cell r="K1177">
            <v>1504</v>
          </cell>
        </row>
        <row r="1178">
          <cell r="F1178" t="str">
            <v>Ortopedi</v>
          </cell>
          <cell r="G1178">
            <v>1061</v>
          </cell>
          <cell r="J1178" t="str">
            <v>Gastrokirurgi</v>
          </cell>
          <cell r="K1178">
            <v>1505</v>
          </cell>
        </row>
        <row r="1179">
          <cell r="F1179" t="str">
            <v>Ortopedi</v>
          </cell>
          <cell r="G1179">
            <v>1066</v>
          </cell>
          <cell r="J1179" t="str">
            <v>Ortopedi</v>
          </cell>
          <cell r="K1179">
            <v>1505</v>
          </cell>
        </row>
        <row r="1180">
          <cell r="F1180" t="str">
            <v>Ortopedi</v>
          </cell>
          <cell r="G1180">
            <v>1069</v>
          </cell>
          <cell r="J1180" t="str">
            <v>Ortopedi</v>
          </cell>
          <cell r="K1180">
            <v>1506</v>
          </cell>
        </row>
        <row r="1181">
          <cell r="F1181" t="str">
            <v>Ortopedi</v>
          </cell>
          <cell r="G1181">
            <v>1071</v>
          </cell>
          <cell r="J1181" t="str">
            <v>Ortopedi</v>
          </cell>
          <cell r="K1181">
            <v>1507</v>
          </cell>
        </row>
        <row r="1182">
          <cell r="F1182" t="str">
            <v>Ortopedi</v>
          </cell>
          <cell r="G1182">
            <v>1076</v>
          </cell>
          <cell r="J1182" t="str">
            <v>Ortopedi</v>
          </cell>
          <cell r="K1182">
            <v>1508</v>
          </cell>
        </row>
        <row r="1183">
          <cell r="F1183" t="str">
            <v>Ortopedi</v>
          </cell>
          <cell r="G1183">
            <v>1077</v>
          </cell>
          <cell r="J1183" t="str">
            <v>Ortopedi</v>
          </cell>
          <cell r="K1183">
            <v>1512</v>
          </cell>
        </row>
        <row r="1184">
          <cell r="F1184" t="str">
            <v>Gastrokirurgi</v>
          </cell>
          <cell r="G1184">
            <v>1079</v>
          </cell>
          <cell r="J1184" t="str">
            <v>Ortopedi</v>
          </cell>
          <cell r="K1184">
            <v>1514</v>
          </cell>
        </row>
        <row r="1185">
          <cell r="F1185" t="str">
            <v>Ortopedi</v>
          </cell>
          <cell r="G1185">
            <v>1082</v>
          </cell>
          <cell r="J1185" t="str">
            <v>Ortopedi</v>
          </cell>
          <cell r="K1185">
            <v>1514</v>
          </cell>
        </row>
        <row r="1186">
          <cell r="F1186" t="str">
            <v>Ortopedi</v>
          </cell>
          <cell r="G1186">
            <v>1084</v>
          </cell>
          <cell r="J1186" t="str">
            <v>Ortopedi</v>
          </cell>
          <cell r="K1186">
            <v>1516</v>
          </cell>
        </row>
        <row r="1187">
          <cell r="F1187" t="str">
            <v>Ortopedi</v>
          </cell>
          <cell r="G1187">
            <v>1084</v>
          </cell>
          <cell r="J1187" t="str">
            <v>Ortopedi</v>
          </cell>
          <cell r="K1187">
            <v>1518</v>
          </cell>
        </row>
        <row r="1188">
          <cell r="F1188" t="str">
            <v>Gastrokirurgi</v>
          </cell>
          <cell r="G1188">
            <v>1085</v>
          </cell>
          <cell r="J1188" t="str">
            <v>Ortopedi</v>
          </cell>
          <cell r="K1188">
            <v>1521</v>
          </cell>
        </row>
        <row r="1189">
          <cell r="F1189" t="str">
            <v>Gynekologi</v>
          </cell>
          <cell r="G1189">
            <v>1087</v>
          </cell>
          <cell r="J1189" t="str">
            <v>Gynekologi</v>
          </cell>
          <cell r="K1189">
            <v>1523</v>
          </cell>
        </row>
        <row r="1190">
          <cell r="F1190" t="str">
            <v>Ortopedi</v>
          </cell>
          <cell r="G1190">
            <v>1090</v>
          </cell>
          <cell r="J1190" t="str">
            <v>Ortopedi</v>
          </cell>
          <cell r="K1190">
            <v>1525</v>
          </cell>
        </row>
        <row r="1191">
          <cell r="F1191" t="str">
            <v>Ortopedi</v>
          </cell>
          <cell r="G1191">
            <v>1090</v>
          </cell>
          <cell r="J1191" t="str">
            <v>Ortopedi</v>
          </cell>
          <cell r="K1191">
            <v>1527</v>
          </cell>
        </row>
        <row r="1192">
          <cell r="F1192" t="str">
            <v>Ortopedi</v>
          </cell>
          <cell r="G1192">
            <v>1093</v>
          </cell>
          <cell r="J1192" t="str">
            <v>Ortopedi</v>
          </cell>
          <cell r="K1192">
            <v>1529</v>
          </cell>
        </row>
        <row r="1193">
          <cell r="F1193" t="str">
            <v>Gastrokirurgi</v>
          </cell>
          <cell r="G1193">
            <v>1095</v>
          </cell>
          <cell r="J1193" t="str">
            <v>Ortopedi</v>
          </cell>
          <cell r="K1193">
            <v>1529</v>
          </cell>
        </row>
        <row r="1194">
          <cell r="F1194" t="str">
            <v>Gastrokirurgi</v>
          </cell>
          <cell r="G1194">
            <v>1102</v>
          </cell>
          <cell r="J1194" t="str">
            <v>Ortopedi</v>
          </cell>
          <cell r="K1194">
            <v>1530</v>
          </cell>
        </row>
        <row r="1195">
          <cell r="F1195" t="str">
            <v>Ortopedi</v>
          </cell>
          <cell r="G1195">
            <v>1102</v>
          </cell>
          <cell r="J1195" t="str">
            <v>Ortopedi</v>
          </cell>
          <cell r="K1195">
            <v>1531</v>
          </cell>
        </row>
        <row r="1196">
          <cell r="F1196" t="str">
            <v>Ortopedi</v>
          </cell>
          <cell r="G1196">
            <v>1105</v>
          </cell>
          <cell r="J1196" t="str">
            <v>Ortopedi</v>
          </cell>
          <cell r="K1196">
            <v>1534</v>
          </cell>
        </row>
        <row r="1197">
          <cell r="F1197" t="str">
            <v>Ortopedi</v>
          </cell>
          <cell r="G1197">
            <v>1106</v>
          </cell>
          <cell r="J1197" t="str">
            <v>Ortopedi</v>
          </cell>
          <cell r="K1197">
            <v>1538</v>
          </cell>
        </row>
        <row r="1198">
          <cell r="F1198" t="str">
            <v>Ortopedi</v>
          </cell>
          <cell r="G1198">
            <v>1110</v>
          </cell>
          <cell r="J1198" t="str">
            <v>Ortopedi</v>
          </cell>
          <cell r="K1198">
            <v>1541</v>
          </cell>
        </row>
        <row r="1199">
          <cell r="F1199" t="str">
            <v>Gastrokirurgi</v>
          </cell>
          <cell r="G1199">
            <v>1112</v>
          </cell>
          <cell r="J1199" t="str">
            <v>Gastrokirurgi</v>
          </cell>
          <cell r="K1199">
            <v>1544</v>
          </cell>
        </row>
        <row r="1200">
          <cell r="F1200" t="str">
            <v>Ortopedi</v>
          </cell>
          <cell r="G1200">
            <v>1115</v>
          </cell>
          <cell r="J1200" t="str">
            <v>Ortopedi</v>
          </cell>
          <cell r="K1200">
            <v>1545</v>
          </cell>
        </row>
        <row r="1201">
          <cell r="F1201" t="str">
            <v>Ortopedi</v>
          </cell>
          <cell r="G1201">
            <v>1115</v>
          </cell>
          <cell r="J1201" t="str">
            <v>Ortopedi</v>
          </cell>
          <cell r="K1201">
            <v>1549</v>
          </cell>
        </row>
        <row r="1202">
          <cell r="F1202" t="str">
            <v>Gastrokirurgi</v>
          </cell>
          <cell r="G1202">
            <v>1115</v>
          </cell>
          <cell r="J1202" t="str">
            <v>Ortopedi</v>
          </cell>
          <cell r="K1202">
            <v>1549</v>
          </cell>
        </row>
        <row r="1203">
          <cell r="F1203" t="str">
            <v>Ortopedi</v>
          </cell>
          <cell r="G1203">
            <v>1118</v>
          </cell>
          <cell r="J1203" t="str">
            <v>Ortopedi</v>
          </cell>
          <cell r="K1203">
            <v>1552</v>
          </cell>
        </row>
        <row r="1204">
          <cell r="F1204" t="str">
            <v>Ortopedi</v>
          </cell>
          <cell r="G1204">
            <v>1119</v>
          </cell>
          <cell r="J1204" t="str">
            <v>Ortopedi</v>
          </cell>
          <cell r="K1204">
            <v>1553</v>
          </cell>
        </row>
        <row r="1205">
          <cell r="F1205" t="str">
            <v>Ortopedi</v>
          </cell>
          <cell r="G1205">
            <v>1120</v>
          </cell>
          <cell r="J1205" t="str">
            <v>Ortopedi</v>
          </cell>
          <cell r="K1205">
            <v>1553</v>
          </cell>
        </row>
        <row r="1206">
          <cell r="F1206" t="str">
            <v>Ortopedi</v>
          </cell>
          <cell r="G1206">
            <v>1121</v>
          </cell>
          <cell r="J1206" t="str">
            <v>Ortopedi</v>
          </cell>
          <cell r="K1206">
            <v>1554</v>
          </cell>
        </row>
        <row r="1207">
          <cell r="F1207" t="str">
            <v>Ortopedi</v>
          </cell>
          <cell r="G1207">
            <v>1121</v>
          </cell>
          <cell r="J1207" t="str">
            <v>Gastrokirurgi</v>
          </cell>
          <cell r="K1207">
            <v>1556</v>
          </cell>
        </row>
        <row r="1208">
          <cell r="F1208" t="str">
            <v>Ortopedi</v>
          </cell>
          <cell r="G1208">
            <v>1121</v>
          </cell>
          <cell r="J1208" t="str">
            <v>Ortopedi</v>
          </cell>
          <cell r="K1208">
            <v>1557</v>
          </cell>
        </row>
        <row r="1209">
          <cell r="F1209" t="str">
            <v>Ortopedi</v>
          </cell>
          <cell r="G1209">
            <v>1122</v>
          </cell>
          <cell r="J1209" t="str">
            <v>Ortopedi</v>
          </cell>
          <cell r="K1209">
            <v>1558</v>
          </cell>
        </row>
        <row r="1210">
          <cell r="F1210" t="str">
            <v>Ortopedi</v>
          </cell>
          <cell r="G1210">
            <v>1123</v>
          </cell>
          <cell r="J1210" t="str">
            <v>Ortopedi</v>
          </cell>
          <cell r="K1210">
            <v>1566</v>
          </cell>
        </row>
        <row r="1211">
          <cell r="F1211" t="str">
            <v>Ortopedi</v>
          </cell>
          <cell r="G1211">
            <v>1124</v>
          </cell>
          <cell r="J1211" t="str">
            <v>Ortopedi</v>
          </cell>
          <cell r="K1211">
            <v>1569</v>
          </cell>
        </row>
        <row r="1212">
          <cell r="F1212" t="str">
            <v>Ortopedi</v>
          </cell>
          <cell r="G1212">
            <v>1125</v>
          </cell>
          <cell r="J1212" t="str">
            <v>Gastrokirurgi</v>
          </cell>
          <cell r="K1212">
            <v>1573</v>
          </cell>
        </row>
        <row r="1213">
          <cell r="F1213" t="str">
            <v>Ortopedi</v>
          </cell>
          <cell r="G1213">
            <v>1126</v>
          </cell>
          <cell r="J1213" t="str">
            <v>Gastrokirurgi</v>
          </cell>
          <cell r="K1213">
            <v>1574</v>
          </cell>
        </row>
        <row r="1214">
          <cell r="F1214" t="str">
            <v>Gastrokirurgi</v>
          </cell>
          <cell r="G1214">
            <v>1128</v>
          </cell>
          <cell r="J1214" t="str">
            <v>Ortopedi</v>
          </cell>
          <cell r="K1214">
            <v>1581</v>
          </cell>
        </row>
        <row r="1215">
          <cell r="F1215" t="str">
            <v>Ortopedi</v>
          </cell>
          <cell r="G1215">
            <v>1129</v>
          </cell>
          <cell r="J1215" t="str">
            <v>Gastrokirurgi</v>
          </cell>
          <cell r="K1215">
            <v>1582</v>
          </cell>
        </row>
        <row r="1216">
          <cell r="F1216" t="str">
            <v>Ortopedi</v>
          </cell>
          <cell r="G1216">
            <v>1130</v>
          </cell>
          <cell r="J1216" t="str">
            <v>Ortopedi</v>
          </cell>
          <cell r="K1216">
            <v>1590</v>
          </cell>
        </row>
        <row r="1217">
          <cell r="F1217" t="str">
            <v>Gastrokirurgi</v>
          </cell>
          <cell r="G1217">
            <v>1132</v>
          </cell>
          <cell r="J1217" t="str">
            <v>Gastrokirurgi</v>
          </cell>
          <cell r="K1217">
            <v>1590</v>
          </cell>
        </row>
        <row r="1218">
          <cell r="F1218" t="str">
            <v>Ortopedi</v>
          </cell>
          <cell r="G1218">
            <v>1132</v>
          </cell>
          <cell r="J1218" t="str">
            <v>Gynekologi</v>
          </cell>
          <cell r="K1218">
            <v>1596</v>
          </cell>
        </row>
        <row r="1219">
          <cell r="F1219" t="str">
            <v>Ortopedi</v>
          </cell>
          <cell r="G1219">
            <v>1132</v>
          </cell>
          <cell r="J1219" t="str">
            <v>Gastrokirurgi</v>
          </cell>
          <cell r="K1219">
            <v>1597</v>
          </cell>
        </row>
        <row r="1220">
          <cell r="F1220" t="str">
            <v>Ortopedi</v>
          </cell>
          <cell r="G1220">
            <v>1132</v>
          </cell>
          <cell r="J1220" t="str">
            <v>Ortopedi</v>
          </cell>
          <cell r="K1220">
            <v>1600</v>
          </cell>
        </row>
        <row r="1221">
          <cell r="F1221" t="str">
            <v>Ortopedi</v>
          </cell>
          <cell r="G1221">
            <v>1132</v>
          </cell>
          <cell r="J1221" t="str">
            <v>Ortopedi</v>
          </cell>
          <cell r="K1221">
            <v>1600</v>
          </cell>
        </row>
        <row r="1222">
          <cell r="F1222" t="str">
            <v>Gastrokirurgi</v>
          </cell>
          <cell r="G1222">
            <v>1133</v>
          </cell>
          <cell r="J1222" t="str">
            <v>Gastrokirurgi</v>
          </cell>
          <cell r="K1222">
            <v>1605</v>
          </cell>
        </row>
        <row r="1223">
          <cell r="F1223" t="str">
            <v>Ortopedi</v>
          </cell>
          <cell r="G1223">
            <v>1135</v>
          </cell>
          <cell r="J1223" t="str">
            <v>Ortopedi</v>
          </cell>
          <cell r="K1223">
            <v>1608</v>
          </cell>
        </row>
        <row r="1224">
          <cell r="F1224" t="str">
            <v>Ortopedi</v>
          </cell>
          <cell r="G1224">
            <v>1135</v>
          </cell>
          <cell r="J1224" t="str">
            <v>Ortopedi</v>
          </cell>
          <cell r="K1224">
            <v>1611</v>
          </cell>
        </row>
        <row r="1225">
          <cell r="F1225" t="str">
            <v>Gynekologi</v>
          </cell>
          <cell r="G1225">
            <v>1135</v>
          </cell>
          <cell r="J1225" t="str">
            <v>Gastrokirurgi</v>
          </cell>
          <cell r="K1225">
            <v>1611</v>
          </cell>
        </row>
        <row r="1226">
          <cell r="F1226" t="str">
            <v>Ortopedi</v>
          </cell>
          <cell r="G1226">
            <v>1136</v>
          </cell>
          <cell r="J1226" t="str">
            <v>Ortopedi</v>
          </cell>
          <cell r="K1226">
            <v>1613</v>
          </cell>
        </row>
        <row r="1227">
          <cell r="F1227" t="str">
            <v>Gastrokirurgi</v>
          </cell>
          <cell r="G1227">
            <v>1137</v>
          </cell>
          <cell r="J1227" t="str">
            <v>Ortopedi</v>
          </cell>
          <cell r="K1227">
            <v>1620</v>
          </cell>
        </row>
        <row r="1228">
          <cell r="F1228" t="str">
            <v>Ortopedi</v>
          </cell>
          <cell r="G1228">
            <v>1137</v>
          </cell>
          <cell r="J1228" t="str">
            <v>Ortopedi</v>
          </cell>
          <cell r="K1228">
            <v>1622</v>
          </cell>
        </row>
        <row r="1229">
          <cell r="F1229" t="str">
            <v>Gastrokirurgi</v>
          </cell>
          <cell r="G1229">
            <v>1139</v>
          </cell>
          <cell r="J1229" t="str">
            <v>Ortopedi</v>
          </cell>
          <cell r="K1229">
            <v>1622</v>
          </cell>
        </row>
        <row r="1230">
          <cell r="F1230" t="str">
            <v>Gastrokirurgi</v>
          </cell>
          <cell r="G1230">
            <v>1139</v>
          </cell>
          <cell r="J1230" t="str">
            <v>Ortopedi</v>
          </cell>
          <cell r="K1230">
            <v>1630</v>
          </cell>
        </row>
        <row r="1231">
          <cell r="F1231" t="str">
            <v>Ortopedi</v>
          </cell>
          <cell r="G1231">
            <v>1143</v>
          </cell>
          <cell r="J1231" t="str">
            <v>Ortopedi</v>
          </cell>
          <cell r="K1231">
            <v>1637</v>
          </cell>
        </row>
        <row r="1232">
          <cell r="F1232" t="str">
            <v>Gastrokirurgi</v>
          </cell>
          <cell r="G1232">
            <v>1146</v>
          </cell>
          <cell r="J1232" t="str">
            <v>Ortopedi</v>
          </cell>
          <cell r="K1232">
            <v>1638</v>
          </cell>
        </row>
        <row r="1233">
          <cell r="F1233" t="str">
            <v>Ortopedi</v>
          </cell>
          <cell r="G1233">
            <v>1147</v>
          </cell>
          <cell r="J1233" t="str">
            <v>Ortopedi</v>
          </cell>
          <cell r="K1233">
            <v>1638</v>
          </cell>
        </row>
        <row r="1234">
          <cell r="F1234" t="str">
            <v>Ortopedi</v>
          </cell>
          <cell r="G1234">
            <v>1149</v>
          </cell>
          <cell r="J1234" t="str">
            <v>Ortopedi</v>
          </cell>
          <cell r="K1234">
            <v>1638</v>
          </cell>
        </row>
        <row r="1235">
          <cell r="F1235" t="str">
            <v>Ortopedi</v>
          </cell>
          <cell r="G1235">
            <v>1151</v>
          </cell>
          <cell r="J1235" t="str">
            <v>Ortopedi</v>
          </cell>
          <cell r="K1235">
            <v>1642</v>
          </cell>
        </row>
        <row r="1236">
          <cell r="F1236" t="str">
            <v>Ortopedi</v>
          </cell>
          <cell r="G1236">
            <v>1152</v>
          </cell>
          <cell r="J1236" t="str">
            <v>Ortopedi</v>
          </cell>
          <cell r="K1236">
            <v>1642</v>
          </cell>
        </row>
        <row r="1237">
          <cell r="F1237" t="str">
            <v>Ortopedi</v>
          </cell>
          <cell r="G1237">
            <v>1153</v>
          </cell>
          <cell r="J1237" t="str">
            <v>Ortopedi</v>
          </cell>
          <cell r="K1237">
            <v>1642</v>
          </cell>
        </row>
        <row r="1238">
          <cell r="F1238" t="str">
            <v>Ortopedi</v>
          </cell>
          <cell r="G1238">
            <v>1154</v>
          </cell>
          <cell r="J1238" t="str">
            <v>Ortopedi</v>
          </cell>
          <cell r="K1238">
            <v>1646</v>
          </cell>
        </row>
        <row r="1239">
          <cell r="F1239" t="str">
            <v>Ortopedi</v>
          </cell>
          <cell r="G1239">
            <v>1155</v>
          </cell>
          <cell r="J1239" t="str">
            <v>Gastrokirurgi</v>
          </cell>
          <cell r="K1239">
            <v>1648</v>
          </cell>
        </row>
        <row r="1240">
          <cell r="F1240" t="str">
            <v>Ortopedi</v>
          </cell>
          <cell r="G1240">
            <v>1156</v>
          </cell>
          <cell r="J1240" t="str">
            <v>Ortopedi</v>
          </cell>
          <cell r="K1240">
            <v>1653</v>
          </cell>
        </row>
        <row r="1241">
          <cell r="F1241" t="str">
            <v>Ortopedi</v>
          </cell>
          <cell r="G1241">
            <v>1157</v>
          </cell>
          <cell r="J1241" t="str">
            <v>Ortopedi</v>
          </cell>
          <cell r="K1241">
            <v>1653</v>
          </cell>
        </row>
        <row r="1242">
          <cell r="F1242" t="str">
            <v>Ortopedi</v>
          </cell>
          <cell r="G1242">
            <v>1157</v>
          </cell>
          <cell r="J1242" t="str">
            <v>Gastrokirurgi</v>
          </cell>
          <cell r="K1242">
            <v>1657</v>
          </cell>
        </row>
        <row r="1243">
          <cell r="F1243" t="str">
            <v>Ortopedi</v>
          </cell>
          <cell r="G1243">
            <v>1157</v>
          </cell>
          <cell r="J1243" t="str">
            <v>Ortopedi</v>
          </cell>
          <cell r="K1243">
            <v>1660</v>
          </cell>
        </row>
        <row r="1244">
          <cell r="F1244" t="str">
            <v>Ortopedi</v>
          </cell>
          <cell r="G1244">
            <v>1159</v>
          </cell>
          <cell r="J1244" t="str">
            <v>Ortopedi</v>
          </cell>
          <cell r="K1244">
            <v>1664</v>
          </cell>
        </row>
        <row r="1245">
          <cell r="F1245" t="str">
            <v>Ortopedi</v>
          </cell>
          <cell r="G1245">
            <v>1161</v>
          </cell>
          <cell r="J1245" t="str">
            <v>Gastrokirurgi</v>
          </cell>
          <cell r="K1245">
            <v>1666</v>
          </cell>
        </row>
        <row r="1246">
          <cell r="F1246" t="str">
            <v>Ortopedi</v>
          </cell>
          <cell r="G1246">
            <v>1161</v>
          </cell>
          <cell r="J1246" t="str">
            <v>Ortopedi</v>
          </cell>
          <cell r="K1246">
            <v>1667</v>
          </cell>
        </row>
        <row r="1247">
          <cell r="F1247" t="str">
            <v>Ortopedi</v>
          </cell>
          <cell r="G1247">
            <v>1161</v>
          </cell>
          <cell r="J1247" t="str">
            <v>Ortopedi</v>
          </cell>
          <cell r="K1247">
            <v>1668</v>
          </cell>
        </row>
        <row r="1248">
          <cell r="F1248" t="str">
            <v>Ortopedi</v>
          </cell>
          <cell r="G1248">
            <v>1163</v>
          </cell>
          <cell r="J1248" t="str">
            <v>Ortopedi</v>
          </cell>
          <cell r="K1248">
            <v>1668</v>
          </cell>
        </row>
        <row r="1249">
          <cell r="F1249" t="str">
            <v>Ortopedi</v>
          </cell>
          <cell r="G1249">
            <v>1163</v>
          </cell>
          <cell r="J1249" t="str">
            <v>Ortopedi</v>
          </cell>
          <cell r="K1249">
            <v>1670</v>
          </cell>
        </row>
        <row r="1250">
          <cell r="F1250" t="str">
            <v>Ortopedi</v>
          </cell>
          <cell r="G1250">
            <v>1163</v>
          </cell>
          <cell r="J1250" t="str">
            <v>Gastrokirurgi</v>
          </cell>
          <cell r="K1250">
            <v>1674</v>
          </cell>
        </row>
        <row r="1251">
          <cell r="F1251" t="str">
            <v>Ortopedi</v>
          </cell>
          <cell r="G1251">
            <v>1169</v>
          </cell>
          <cell r="J1251" t="str">
            <v>Ortopedi</v>
          </cell>
          <cell r="K1251">
            <v>1674</v>
          </cell>
        </row>
        <row r="1252">
          <cell r="F1252" t="str">
            <v>Ortopedi</v>
          </cell>
          <cell r="G1252">
            <v>1173</v>
          </cell>
          <cell r="J1252" t="str">
            <v>Ortopedi</v>
          </cell>
          <cell r="K1252">
            <v>1677</v>
          </cell>
        </row>
        <row r="1253">
          <cell r="F1253" t="str">
            <v>Gastrokirurgi</v>
          </cell>
          <cell r="G1253">
            <v>1174</v>
          </cell>
          <cell r="J1253" t="str">
            <v>Ortopedi</v>
          </cell>
          <cell r="K1253">
            <v>1678</v>
          </cell>
        </row>
        <row r="1254">
          <cell r="F1254" t="str">
            <v>Ortopedi</v>
          </cell>
          <cell r="G1254">
            <v>1174</v>
          </cell>
          <cell r="J1254" t="str">
            <v>Ortopedi</v>
          </cell>
          <cell r="K1254">
            <v>1680</v>
          </cell>
        </row>
        <row r="1255">
          <cell r="F1255" t="str">
            <v>Ortopedi</v>
          </cell>
          <cell r="G1255">
            <v>1176</v>
          </cell>
          <cell r="J1255" t="str">
            <v>Gastrokirurgi</v>
          </cell>
          <cell r="K1255">
            <v>1681</v>
          </cell>
        </row>
        <row r="1256">
          <cell r="F1256" t="str">
            <v>Ortopedi</v>
          </cell>
          <cell r="G1256">
            <v>1176</v>
          </cell>
          <cell r="J1256" t="str">
            <v>Ortopedi</v>
          </cell>
          <cell r="K1256">
            <v>1691</v>
          </cell>
        </row>
        <row r="1257">
          <cell r="F1257" t="str">
            <v>Ortopedi</v>
          </cell>
          <cell r="G1257">
            <v>1176</v>
          </cell>
          <cell r="J1257" t="str">
            <v>Ortopedi</v>
          </cell>
          <cell r="K1257">
            <v>1696</v>
          </cell>
        </row>
        <row r="1258">
          <cell r="F1258" t="str">
            <v>Ortopedi</v>
          </cell>
          <cell r="G1258">
            <v>1177</v>
          </cell>
          <cell r="J1258" t="str">
            <v>Ortopedi</v>
          </cell>
          <cell r="K1258">
            <v>1701</v>
          </cell>
        </row>
        <row r="1259">
          <cell r="F1259" t="str">
            <v>Gastrokirurgi</v>
          </cell>
          <cell r="G1259">
            <v>1182</v>
          </cell>
          <cell r="J1259" t="str">
            <v>Gynekologi</v>
          </cell>
          <cell r="K1259">
            <v>1706</v>
          </cell>
        </row>
        <row r="1260">
          <cell r="F1260" t="str">
            <v>Gastrokirurgi</v>
          </cell>
          <cell r="G1260">
            <v>1183</v>
          </cell>
          <cell r="J1260" t="str">
            <v>Ortopedi</v>
          </cell>
          <cell r="K1260">
            <v>1707</v>
          </cell>
        </row>
        <row r="1261">
          <cell r="F1261" t="str">
            <v>Ortopedi</v>
          </cell>
          <cell r="G1261">
            <v>1183</v>
          </cell>
          <cell r="J1261" t="str">
            <v>Ortopedi</v>
          </cell>
          <cell r="K1261">
            <v>1709</v>
          </cell>
        </row>
        <row r="1262">
          <cell r="F1262" t="str">
            <v>Ortopedi</v>
          </cell>
          <cell r="G1262">
            <v>1184</v>
          </cell>
          <cell r="J1262" t="str">
            <v>Ortopedi</v>
          </cell>
          <cell r="K1262">
            <v>1709</v>
          </cell>
        </row>
        <row r="1263">
          <cell r="F1263" t="str">
            <v>Ortopedi</v>
          </cell>
          <cell r="G1263">
            <v>1184</v>
          </cell>
          <cell r="J1263" t="str">
            <v>Ortopedi</v>
          </cell>
          <cell r="K1263">
            <v>1712</v>
          </cell>
        </row>
        <row r="1264">
          <cell r="F1264" t="str">
            <v>Gastrokirurgi</v>
          </cell>
          <cell r="G1264">
            <v>1185</v>
          </cell>
          <cell r="J1264" t="str">
            <v>Ortopedi</v>
          </cell>
          <cell r="K1264">
            <v>1716</v>
          </cell>
        </row>
        <row r="1265">
          <cell r="F1265" t="str">
            <v>Ortopedi</v>
          </cell>
          <cell r="G1265">
            <v>1185</v>
          </cell>
          <cell r="J1265" t="str">
            <v>Gastrokirurgi</v>
          </cell>
          <cell r="K1265">
            <v>1717</v>
          </cell>
        </row>
        <row r="1266">
          <cell r="F1266" t="str">
            <v>Gastrokirurgi</v>
          </cell>
          <cell r="G1266">
            <v>1186</v>
          </cell>
          <cell r="J1266" t="str">
            <v>Ortopedi</v>
          </cell>
          <cell r="K1266">
            <v>1718</v>
          </cell>
        </row>
        <row r="1267">
          <cell r="F1267" t="str">
            <v>Ortopedi</v>
          </cell>
          <cell r="G1267">
            <v>1187</v>
          </cell>
          <cell r="J1267" t="str">
            <v>Ortopedi</v>
          </cell>
          <cell r="K1267">
            <v>1719</v>
          </cell>
        </row>
        <row r="1268">
          <cell r="F1268" t="str">
            <v>Ortopedi</v>
          </cell>
          <cell r="G1268">
            <v>1189</v>
          </cell>
          <cell r="J1268" t="str">
            <v>Ortopedi</v>
          </cell>
          <cell r="K1268">
            <v>1727</v>
          </cell>
        </row>
        <row r="1269">
          <cell r="F1269" t="str">
            <v>Ortopedi</v>
          </cell>
          <cell r="G1269">
            <v>1189</v>
          </cell>
          <cell r="J1269" t="str">
            <v>Ortopedi</v>
          </cell>
          <cell r="K1269">
            <v>1738</v>
          </cell>
        </row>
        <row r="1270">
          <cell r="F1270" t="str">
            <v>Ortopedi</v>
          </cell>
          <cell r="G1270">
            <v>1193</v>
          </cell>
          <cell r="J1270" t="str">
            <v>Ortopedi</v>
          </cell>
          <cell r="K1270">
            <v>1739</v>
          </cell>
        </row>
        <row r="1271">
          <cell r="F1271" t="str">
            <v>Ortopedi</v>
          </cell>
          <cell r="G1271">
            <v>1194</v>
          </cell>
          <cell r="J1271" t="str">
            <v>Ortopedi</v>
          </cell>
          <cell r="K1271">
            <v>1741</v>
          </cell>
        </row>
        <row r="1272">
          <cell r="F1272" t="str">
            <v>Gastrokirurgi</v>
          </cell>
          <cell r="G1272">
            <v>1195</v>
          </cell>
          <cell r="J1272" t="str">
            <v>Ortopedi</v>
          </cell>
          <cell r="K1272">
            <v>1741</v>
          </cell>
        </row>
        <row r="1273">
          <cell r="F1273" t="str">
            <v>Ortopedi</v>
          </cell>
          <cell r="G1273">
            <v>1196</v>
          </cell>
          <cell r="J1273" t="str">
            <v>Ortopedi</v>
          </cell>
          <cell r="K1273">
            <v>1744</v>
          </cell>
        </row>
        <row r="1274">
          <cell r="F1274" t="str">
            <v>Ortopedi</v>
          </cell>
          <cell r="G1274">
            <v>1197</v>
          </cell>
          <cell r="J1274" t="str">
            <v>Ortopedi</v>
          </cell>
          <cell r="K1274">
            <v>1745</v>
          </cell>
        </row>
        <row r="1275">
          <cell r="F1275" t="str">
            <v>Ortopedi</v>
          </cell>
          <cell r="G1275">
            <v>1198</v>
          </cell>
          <cell r="J1275" t="str">
            <v>Ortopedi</v>
          </cell>
          <cell r="K1275">
            <v>1746</v>
          </cell>
        </row>
        <row r="1276">
          <cell r="F1276" t="str">
            <v>Gastrokirurgi</v>
          </cell>
          <cell r="G1276">
            <v>1200</v>
          </cell>
          <cell r="J1276" t="str">
            <v>Ortopedi</v>
          </cell>
          <cell r="K1276">
            <v>1753</v>
          </cell>
        </row>
        <row r="1277">
          <cell r="F1277" t="str">
            <v>Ortopedi</v>
          </cell>
          <cell r="G1277">
            <v>1201</v>
          </cell>
          <cell r="J1277" t="str">
            <v>Ortopedi</v>
          </cell>
          <cell r="K1277">
            <v>1753</v>
          </cell>
        </row>
        <row r="1278">
          <cell r="F1278" t="str">
            <v>Ortopedi</v>
          </cell>
          <cell r="G1278">
            <v>1206</v>
          </cell>
          <cell r="J1278" t="str">
            <v>Ortopedi</v>
          </cell>
          <cell r="K1278">
            <v>1753</v>
          </cell>
        </row>
        <row r="1279">
          <cell r="F1279" t="str">
            <v>Ortopedi</v>
          </cell>
          <cell r="G1279">
            <v>1206</v>
          </cell>
          <cell r="J1279" t="str">
            <v>Ortopedi</v>
          </cell>
          <cell r="K1279">
            <v>1754</v>
          </cell>
        </row>
        <row r="1280">
          <cell r="F1280" t="str">
            <v>Ortopedi</v>
          </cell>
          <cell r="G1280">
            <v>1206</v>
          </cell>
          <cell r="J1280" t="str">
            <v>Ortopedi</v>
          </cell>
          <cell r="K1280">
            <v>1754</v>
          </cell>
        </row>
        <row r="1281">
          <cell r="F1281" t="str">
            <v>Ortopedi</v>
          </cell>
          <cell r="G1281">
            <v>1207</v>
          </cell>
          <cell r="J1281" t="str">
            <v>Ortopedi</v>
          </cell>
          <cell r="K1281">
            <v>1755</v>
          </cell>
        </row>
        <row r="1282">
          <cell r="F1282" t="str">
            <v>Ortopedi</v>
          </cell>
          <cell r="G1282">
            <v>1212</v>
          </cell>
          <cell r="J1282" t="str">
            <v>Ortopedi</v>
          </cell>
          <cell r="K1282">
            <v>1756</v>
          </cell>
        </row>
        <row r="1283">
          <cell r="F1283" t="str">
            <v>Gastrokirurgi</v>
          </cell>
          <cell r="G1283">
            <v>1216</v>
          </cell>
          <cell r="J1283" t="str">
            <v>Ortopedi</v>
          </cell>
          <cell r="K1283">
            <v>1757</v>
          </cell>
        </row>
        <row r="1284">
          <cell r="F1284" t="str">
            <v>Ortopedi</v>
          </cell>
          <cell r="G1284">
            <v>1216</v>
          </cell>
          <cell r="J1284" t="str">
            <v>Ortopedi</v>
          </cell>
          <cell r="K1284">
            <v>1762</v>
          </cell>
        </row>
        <row r="1285">
          <cell r="F1285" t="str">
            <v>Ortopedi</v>
          </cell>
          <cell r="G1285">
            <v>1216</v>
          </cell>
          <cell r="J1285" t="str">
            <v>Ortopedi</v>
          </cell>
          <cell r="K1285">
            <v>1764</v>
          </cell>
        </row>
        <row r="1286">
          <cell r="F1286" t="str">
            <v>Gynekologi</v>
          </cell>
          <cell r="G1286">
            <v>1217</v>
          </cell>
          <cell r="J1286" t="str">
            <v>Ortopedi</v>
          </cell>
          <cell r="K1286">
            <v>1764</v>
          </cell>
        </row>
        <row r="1287">
          <cell r="F1287" t="str">
            <v>Ortopedi</v>
          </cell>
          <cell r="G1287">
            <v>1218</v>
          </cell>
          <cell r="J1287" t="str">
            <v>Ortopedi</v>
          </cell>
          <cell r="K1287">
            <v>1769</v>
          </cell>
        </row>
        <row r="1288">
          <cell r="F1288" t="str">
            <v>Ortopedi</v>
          </cell>
          <cell r="G1288">
            <v>1219</v>
          </cell>
          <cell r="J1288" t="str">
            <v>Ortopedi</v>
          </cell>
          <cell r="K1288">
            <v>1772</v>
          </cell>
        </row>
        <row r="1289">
          <cell r="F1289" t="str">
            <v>Ortopedi</v>
          </cell>
          <cell r="G1289">
            <v>1221</v>
          </cell>
          <cell r="J1289" t="str">
            <v>Ortopedi</v>
          </cell>
          <cell r="K1289">
            <v>1779</v>
          </cell>
        </row>
        <row r="1290">
          <cell r="F1290" t="str">
            <v>Ortopedi</v>
          </cell>
          <cell r="G1290">
            <v>1221</v>
          </cell>
          <cell r="J1290" t="str">
            <v>Ortopedi</v>
          </cell>
          <cell r="K1290">
            <v>1787</v>
          </cell>
        </row>
        <row r="1291">
          <cell r="F1291" t="str">
            <v>Ortopedi</v>
          </cell>
          <cell r="G1291">
            <v>1223</v>
          </cell>
          <cell r="J1291" t="str">
            <v>Ortopedi</v>
          </cell>
          <cell r="K1291">
            <v>1787</v>
          </cell>
        </row>
        <row r="1292">
          <cell r="F1292" t="str">
            <v>Ortopedi</v>
          </cell>
          <cell r="G1292">
            <v>1225</v>
          </cell>
          <cell r="J1292" t="str">
            <v>Ortopedi</v>
          </cell>
          <cell r="K1292">
            <v>1788</v>
          </cell>
        </row>
        <row r="1293">
          <cell r="F1293" t="str">
            <v>Ortopedi</v>
          </cell>
          <cell r="G1293">
            <v>1225</v>
          </cell>
          <cell r="J1293" t="str">
            <v>Ortopedi</v>
          </cell>
          <cell r="K1293">
            <v>1795</v>
          </cell>
        </row>
        <row r="1294">
          <cell r="F1294" t="str">
            <v>Ortopedi</v>
          </cell>
          <cell r="G1294">
            <v>1225</v>
          </cell>
          <cell r="J1294" t="str">
            <v>Ortopedi</v>
          </cell>
          <cell r="K1294">
            <v>1797</v>
          </cell>
        </row>
        <row r="1295">
          <cell r="F1295" t="str">
            <v>Gastrokirurgi</v>
          </cell>
          <cell r="G1295">
            <v>1227</v>
          </cell>
          <cell r="J1295" t="str">
            <v>Ortopedi</v>
          </cell>
          <cell r="K1295">
            <v>1802</v>
          </cell>
        </row>
        <row r="1296">
          <cell r="F1296" t="str">
            <v>Ortopedi</v>
          </cell>
          <cell r="G1296">
            <v>1230</v>
          </cell>
          <cell r="J1296" t="str">
            <v>Ortopedi</v>
          </cell>
          <cell r="K1296">
            <v>1804</v>
          </cell>
        </row>
        <row r="1297">
          <cell r="F1297" t="str">
            <v>Ortopedi</v>
          </cell>
          <cell r="G1297">
            <v>1231</v>
          </cell>
          <cell r="J1297" t="str">
            <v>Ortopedi</v>
          </cell>
          <cell r="K1297">
            <v>1810</v>
          </cell>
        </row>
        <row r="1298">
          <cell r="F1298" t="str">
            <v>Ortopedi</v>
          </cell>
          <cell r="G1298">
            <v>1233</v>
          </cell>
          <cell r="J1298" t="str">
            <v>Ortopedi</v>
          </cell>
          <cell r="K1298">
            <v>1812</v>
          </cell>
        </row>
        <row r="1299">
          <cell r="F1299" t="str">
            <v>Ortopedi</v>
          </cell>
          <cell r="G1299">
            <v>1234</v>
          </cell>
          <cell r="J1299" t="str">
            <v>Ortopedi</v>
          </cell>
          <cell r="K1299">
            <v>1820</v>
          </cell>
        </row>
        <row r="1300">
          <cell r="F1300" t="str">
            <v>Ortopedi</v>
          </cell>
          <cell r="G1300">
            <v>1235</v>
          </cell>
          <cell r="J1300" t="str">
            <v>Gastrokirurgi</v>
          </cell>
          <cell r="K1300">
            <v>1821</v>
          </cell>
        </row>
        <row r="1301">
          <cell r="F1301" t="str">
            <v>Gastrokirurgi</v>
          </cell>
          <cell r="G1301">
            <v>1236</v>
          </cell>
          <cell r="J1301" t="str">
            <v>Ortopedi</v>
          </cell>
          <cell r="K1301">
            <v>1835</v>
          </cell>
        </row>
        <row r="1302">
          <cell r="F1302" t="str">
            <v>Ortopedi</v>
          </cell>
          <cell r="G1302">
            <v>1236</v>
          </cell>
          <cell r="J1302" t="str">
            <v>Ortopedi</v>
          </cell>
          <cell r="K1302">
            <v>1836</v>
          </cell>
        </row>
        <row r="1303">
          <cell r="F1303" t="str">
            <v>Ortopedi</v>
          </cell>
          <cell r="G1303">
            <v>1237</v>
          </cell>
          <cell r="J1303" t="str">
            <v>Ortopedi</v>
          </cell>
          <cell r="K1303">
            <v>1846</v>
          </cell>
        </row>
        <row r="1304">
          <cell r="F1304" t="str">
            <v>Ortopedi</v>
          </cell>
          <cell r="G1304">
            <v>1237</v>
          </cell>
          <cell r="J1304" t="str">
            <v>Gastrokirurgi</v>
          </cell>
          <cell r="K1304">
            <v>1849</v>
          </cell>
        </row>
        <row r="1305">
          <cell r="F1305" t="str">
            <v>Ortopedi</v>
          </cell>
          <cell r="G1305">
            <v>1240</v>
          </cell>
          <cell r="J1305" t="str">
            <v>Gastrokirurgi</v>
          </cell>
          <cell r="K1305">
            <v>1852</v>
          </cell>
        </row>
        <row r="1306">
          <cell r="F1306" t="str">
            <v>Ortopedi</v>
          </cell>
          <cell r="G1306">
            <v>1241</v>
          </cell>
          <cell r="J1306" t="str">
            <v>Ortopedi</v>
          </cell>
          <cell r="K1306">
            <v>1869</v>
          </cell>
        </row>
        <row r="1307">
          <cell r="F1307" t="str">
            <v>Gastrokirurgi</v>
          </cell>
          <cell r="G1307">
            <v>1242</v>
          </cell>
          <cell r="J1307" t="str">
            <v>Ortopedi</v>
          </cell>
          <cell r="K1307">
            <v>1875</v>
          </cell>
        </row>
        <row r="1308">
          <cell r="F1308" t="str">
            <v>Ortopedi</v>
          </cell>
          <cell r="G1308">
            <v>1242</v>
          </cell>
          <cell r="J1308" t="str">
            <v>Ortopedi</v>
          </cell>
          <cell r="K1308">
            <v>1877</v>
          </cell>
        </row>
        <row r="1309">
          <cell r="F1309" t="str">
            <v>Ortopedi</v>
          </cell>
          <cell r="G1309">
            <v>1244</v>
          </cell>
          <cell r="J1309" t="str">
            <v>Ortopedi</v>
          </cell>
          <cell r="K1309">
            <v>1880</v>
          </cell>
        </row>
        <row r="1310">
          <cell r="F1310" t="str">
            <v>Gastrokirurgi</v>
          </cell>
          <cell r="G1310">
            <v>1245</v>
          </cell>
          <cell r="J1310" t="str">
            <v>Ortopedi</v>
          </cell>
          <cell r="K1310">
            <v>1882</v>
          </cell>
        </row>
        <row r="1311">
          <cell r="F1311" t="str">
            <v>Ortopedi</v>
          </cell>
          <cell r="G1311">
            <v>1246</v>
          </cell>
          <cell r="J1311" t="str">
            <v>Ortopedi</v>
          </cell>
          <cell r="K1311">
            <v>1883</v>
          </cell>
        </row>
        <row r="1312">
          <cell r="F1312" t="str">
            <v>Gastrokirurgi</v>
          </cell>
          <cell r="G1312">
            <v>1247</v>
          </cell>
          <cell r="J1312" t="str">
            <v>Ortopedi</v>
          </cell>
          <cell r="K1312">
            <v>1884</v>
          </cell>
        </row>
        <row r="1313">
          <cell r="F1313" t="str">
            <v>Ortopedi</v>
          </cell>
          <cell r="G1313">
            <v>1247</v>
          </cell>
          <cell r="J1313" t="str">
            <v>Ortopedi</v>
          </cell>
          <cell r="K1313">
            <v>1892</v>
          </cell>
        </row>
        <row r="1314">
          <cell r="F1314" t="str">
            <v>Ortopedi</v>
          </cell>
          <cell r="G1314">
            <v>1250</v>
          </cell>
          <cell r="J1314" t="str">
            <v>Ortopedi</v>
          </cell>
          <cell r="K1314">
            <v>1898</v>
          </cell>
        </row>
        <row r="1315">
          <cell r="F1315" t="str">
            <v>Gastrokirurgi</v>
          </cell>
          <cell r="G1315">
            <v>1250</v>
          </cell>
          <cell r="J1315" t="str">
            <v>Ortopedi</v>
          </cell>
          <cell r="K1315">
            <v>1920</v>
          </cell>
        </row>
        <row r="1316">
          <cell r="F1316" t="str">
            <v>Ortopedi</v>
          </cell>
          <cell r="G1316">
            <v>1252</v>
          </cell>
          <cell r="J1316" t="str">
            <v>Ortopedi</v>
          </cell>
          <cell r="K1316">
            <v>1922</v>
          </cell>
        </row>
        <row r="1317">
          <cell r="F1317" t="str">
            <v>Ortopedi</v>
          </cell>
          <cell r="G1317">
            <v>1252</v>
          </cell>
          <cell r="J1317" t="str">
            <v>Gastrokirurgi</v>
          </cell>
          <cell r="K1317">
            <v>1929</v>
          </cell>
        </row>
        <row r="1318">
          <cell r="F1318" t="str">
            <v>Ortopedi</v>
          </cell>
          <cell r="G1318">
            <v>1254</v>
          </cell>
          <cell r="J1318" t="str">
            <v>Ortopedi</v>
          </cell>
          <cell r="K1318">
            <v>1929</v>
          </cell>
        </row>
        <row r="1319">
          <cell r="F1319" t="str">
            <v>Ortopedi</v>
          </cell>
          <cell r="G1319">
            <v>1254</v>
          </cell>
          <cell r="J1319" t="str">
            <v>Ortopedi</v>
          </cell>
          <cell r="K1319">
            <v>1930</v>
          </cell>
        </row>
        <row r="1320">
          <cell r="F1320" t="str">
            <v>Ortopedi</v>
          </cell>
          <cell r="G1320">
            <v>1254</v>
          </cell>
          <cell r="J1320" t="str">
            <v>Ortopedi</v>
          </cell>
          <cell r="K1320">
            <v>1936</v>
          </cell>
        </row>
        <row r="1321">
          <cell r="F1321" t="str">
            <v>Ortopedi</v>
          </cell>
          <cell r="G1321">
            <v>1255</v>
          </cell>
          <cell r="J1321" t="str">
            <v>Ortopedi</v>
          </cell>
          <cell r="K1321">
            <v>1941</v>
          </cell>
        </row>
        <row r="1322">
          <cell r="F1322" t="str">
            <v>Ortopedi</v>
          </cell>
          <cell r="G1322">
            <v>1257</v>
          </cell>
          <cell r="J1322" t="str">
            <v>Ortopedi</v>
          </cell>
          <cell r="K1322">
            <v>1943</v>
          </cell>
        </row>
        <row r="1323">
          <cell r="F1323" t="str">
            <v>Ortopedi</v>
          </cell>
          <cell r="G1323">
            <v>1258</v>
          </cell>
          <cell r="J1323" t="str">
            <v>Ortopedi</v>
          </cell>
          <cell r="K1323">
            <v>1952</v>
          </cell>
        </row>
        <row r="1324">
          <cell r="F1324" t="str">
            <v>Ortopedi</v>
          </cell>
          <cell r="G1324">
            <v>1261</v>
          </cell>
          <cell r="J1324" t="str">
            <v>Ortopedi</v>
          </cell>
          <cell r="K1324">
            <v>1959</v>
          </cell>
        </row>
        <row r="1325">
          <cell r="F1325" t="str">
            <v>Ortopedi</v>
          </cell>
          <cell r="G1325">
            <v>1262</v>
          </cell>
          <cell r="J1325" t="str">
            <v>Ortopedi</v>
          </cell>
          <cell r="K1325">
            <v>1978</v>
          </cell>
        </row>
        <row r="1326">
          <cell r="F1326" t="str">
            <v>Ortopedi</v>
          </cell>
          <cell r="G1326">
            <v>1263</v>
          </cell>
          <cell r="J1326" t="str">
            <v>Ortopedi</v>
          </cell>
          <cell r="K1326">
            <v>1982</v>
          </cell>
        </row>
        <row r="1327">
          <cell r="F1327" t="str">
            <v>Ortopedi</v>
          </cell>
          <cell r="G1327">
            <v>1266</v>
          </cell>
          <cell r="J1327" t="str">
            <v>Gastrokirurgi</v>
          </cell>
          <cell r="K1327">
            <v>1993</v>
          </cell>
        </row>
        <row r="1328">
          <cell r="F1328" t="str">
            <v>Ortopedi</v>
          </cell>
          <cell r="G1328">
            <v>1268</v>
          </cell>
          <cell r="J1328" t="str">
            <v>Ortopedi</v>
          </cell>
          <cell r="K1328">
            <v>1998</v>
          </cell>
        </row>
        <row r="1329">
          <cell r="F1329" t="str">
            <v>Ortopedi</v>
          </cell>
          <cell r="G1329">
            <v>1271</v>
          </cell>
          <cell r="J1329" t="str">
            <v>Ortopedi</v>
          </cell>
          <cell r="K1329">
            <v>2002</v>
          </cell>
        </row>
        <row r="1330">
          <cell r="F1330" t="str">
            <v>Ortopedi</v>
          </cell>
          <cell r="G1330">
            <v>1271</v>
          </cell>
          <cell r="J1330" t="str">
            <v>Ortopedi</v>
          </cell>
          <cell r="K1330">
            <v>2006</v>
          </cell>
        </row>
        <row r="1331">
          <cell r="F1331" t="str">
            <v>Ortopedi</v>
          </cell>
          <cell r="G1331">
            <v>1275</v>
          </cell>
          <cell r="J1331" t="str">
            <v>Gastrokirurgi</v>
          </cell>
          <cell r="K1331">
            <v>2009</v>
          </cell>
        </row>
        <row r="1332">
          <cell r="F1332" t="str">
            <v>Ortopedi</v>
          </cell>
          <cell r="G1332">
            <v>1276</v>
          </cell>
          <cell r="J1332" t="str">
            <v>Ortopedi</v>
          </cell>
          <cell r="K1332">
            <v>2011</v>
          </cell>
        </row>
        <row r="1333">
          <cell r="F1333" t="str">
            <v>Ortopedi</v>
          </cell>
          <cell r="G1333">
            <v>1279</v>
          </cell>
          <cell r="J1333" t="str">
            <v>Gynekologi</v>
          </cell>
          <cell r="K1333">
            <v>2017</v>
          </cell>
        </row>
        <row r="1334">
          <cell r="F1334" t="str">
            <v>Ortopedi</v>
          </cell>
          <cell r="G1334">
            <v>1279</v>
          </cell>
          <cell r="J1334" t="str">
            <v>Ortopedi</v>
          </cell>
          <cell r="K1334">
            <v>2020</v>
          </cell>
        </row>
        <row r="1335">
          <cell r="F1335" t="str">
            <v>Gastrokirurgi</v>
          </cell>
          <cell r="G1335">
            <v>1280</v>
          </cell>
          <cell r="J1335" t="str">
            <v>Ortopedi</v>
          </cell>
          <cell r="K1335">
            <v>2025</v>
          </cell>
        </row>
        <row r="1336">
          <cell r="F1336" t="str">
            <v>Ortopedi</v>
          </cell>
          <cell r="G1336">
            <v>1281</v>
          </cell>
          <cell r="J1336" t="str">
            <v>Ortopedi</v>
          </cell>
          <cell r="K1336">
            <v>2029</v>
          </cell>
        </row>
        <row r="1337">
          <cell r="F1337" t="str">
            <v>Ortopedi</v>
          </cell>
          <cell r="G1337">
            <v>1283</v>
          </cell>
          <cell r="J1337" t="str">
            <v>Ortopedi</v>
          </cell>
          <cell r="K1337">
            <v>2034</v>
          </cell>
        </row>
        <row r="1338">
          <cell r="F1338" t="str">
            <v>Ortopedi</v>
          </cell>
          <cell r="G1338">
            <v>1283</v>
          </cell>
          <cell r="J1338" t="str">
            <v>Ortopedi</v>
          </cell>
          <cell r="K1338">
            <v>2069</v>
          </cell>
        </row>
        <row r="1339">
          <cell r="F1339" t="str">
            <v>Ortopedi</v>
          </cell>
          <cell r="G1339">
            <v>1284</v>
          </cell>
          <cell r="J1339" t="str">
            <v>Ortopedi</v>
          </cell>
          <cell r="K1339">
            <v>2078</v>
          </cell>
        </row>
        <row r="1340">
          <cell r="F1340" t="str">
            <v>Ortopedi</v>
          </cell>
          <cell r="G1340">
            <v>1285</v>
          </cell>
          <cell r="J1340" t="str">
            <v>Ortopedi</v>
          </cell>
          <cell r="K1340">
            <v>2084</v>
          </cell>
        </row>
        <row r="1341">
          <cell r="F1341" t="str">
            <v>Ortopedi</v>
          </cell>
          <cell r="G1341">
            <v>1287</v>
          </cell>
          <cell r="J1341" t="str">
            <v>Gastrokirurgi</v>
          </cell>
          <cell r="K1341">
            <v>2090</v>
          </cell>
        </row>
        <row r="1342">
          <cell r="F1342" t="str">
            <v>Ortopedi</v>
          </cell>
          <cell r="G1342">
            <v>1291</v>
          </cell>
          <cell r="J1342" t="str">
            <v>Ortopedi</v>
          </cell>
          <cell r="K1342">
            <v>2094</v>
          </cell>
        </row>
        <row r="1343">
          <cell r="F1343" t="str">
            <v>Gastrokirurgi</v>
          </cell>
          <cell r="G1343">
            <v>1296</v>
          </cell>
          <cell r="J1343" t="str">
            <v>Gastrokirurgi</v>
          </cell>
          <cell r="K1343">
            <v>2094</v>
          </cell>
        </row>
        <row r="1344">
          <cell r="F1344" t="str">
            <v>Ortopedi</v>
          </cell>
          <cell r="G1344">
            <v>1299</v>
          </cell>
          <cell r="J1344" t="str">
            <v>Ortopedi</v>
          </cell>
          <cell r="K1344">
            <v>2109</v>
          </cell>
        </row>
        <row r="1345">
          <cell r="F1345" t="str">
            <v>Ortopedi</v>
          </cell>
          <cell r="G1345">
            <v>1302</v>
          </cell>
          <cell r="J1345" t="str">
            <v>Ortopedi</v>
          </cell>
          <cell r="K1345">
            <v>2110</v>
          </cell>
        </row>
        <row r="1346">
          <cell r="F1346" t="str">
            <v>Ortopedi</v>
          </cell>
          <cell r="G1346">
            <v>1303</v>
          </cell>
          <cell r="J1346" t="str">
            <v>Ortopedi</v>
          </cell>
          <cell r="K1346">
            <v>2110</v>
          </cell>
        </row>
        <row r="1347">
          <cell r="F1347" t="str">
            <v>Ortopedi</v>
          </cell>
          <cell r="G1347">
            <v>1304</v>
          </cell>
          <cell r="J1347" t="str">
            <v>Ortopedi</v>
          </cell>
          <cell r="K1347">
            <v>2112</v>
          </cell>
        </row>
        <row r="1348">
          <cell r="F1348" t="str">
            <v>Ortopedi</v>
          </cell>
          <cell r="G1348">
            <v>1307</v>
          </cell>
          <cell r="J1348" t="str">
            <v>Ortopedi</v>
          </cell>
          <cell r="K1348">
            <v>2118</v>
          </cell>
        </row>
        <row r="1349">
          <cell r="F1349" t="str">
            <v>Ortopedi</v>
          </cell>
          <cell r="G1349">
            <v>1311</v>
          </cell>
          <cell r="J1349" t="str">
            <v>Ortopedi</v>
          </cell>
          <cell r="K1349">
            <v>2160</v>
          </cell>
        </row>
        <row r="1350">
          <cell r="F1350" t="str">
            <v>Gastrokirurgi</v>
          </cell>
          <cell r="G1350">
            <v>1312</v>
          </cell>
          <cell r="J1350" t="str">
            <v>Ortopedi</v>
          </cell>
          <cell r="K1350">
            <v>2161</v>
          </cell>
        </row>
        <row r="1351">
          <cell r="F1351" t="str">
            <v>Gastrokirurgi</v>
          </cell>
          <cell r="G1351">
            <v>1314</v>
          </cell>
          <cell r="J1351" t="str">
            <v>Ortopedi</v>
          </cell>
          <cell r="K1351">
            <v>2164</v>
          </cell>
        </row>
        <row r="1352">
          <cell r="F1352" t="str">
            <v>Ortopedi</v>
          </cell>
          <cell r="G1352">
            <v>1315</v>
          </cell>
          <cell r="J1352" t="str">
            <v>Gastrokirurgi</v>
          </cell>
          <cell r="K1352">
            <v>2179</v>
          </cell>
        </row>
        <row r="1353">
          <cell r="F1353" t="str">
            <v>Ortopedi</v>
          </cell>
          <cell r="G1353">
            <v>1316</v>
          </cell>
          <cell r="J1353" t="str">
            <v>Ortopedi</v>
          </cell>
          <cell r="K1353">
            <v>2179</v>
          </cell>
        </row>
        <row r="1354">
          <cell r="F1354" t="str">
            <v>Ortopedi</v>
          </cell>
          <cell r="G1354">
            <v>1318</v>
          </cell>
          <cell r="J1354" t="str">
            <v>Ortopedi</v>
          </cell>
          <cell r="K1354">
            <v>2214</v>
          </cell>
        </row>
        <row r="1355">
          <cell r="F1355" t="str">
            <v>Ortopedi</v>
          </cell>
          <cell r="G1355">
            <v>1318</v>
          </cell>
          <cell r="J1355" t="str">
            <v>Ortopedi</v>
          </cell>
          <cell r="K1355">
            <v>2217</v>
          </cell>
        </row>
        <row r="1356">
          <cell r="F1356" t="str">
            <v>Ortopedi</v>
          </cell>
          <cell r="G1356">
            <v>1319</v>
          </cell>
          <cell r="J1356" t="str">
            <v>Ortopedi</v>
          </cell>
          <cell r="K1356">
            <v>2219</v>
          </cell>
        </row>
        <row r="1357">
          <cell r="F1357" t="str">
            <v>Ortopedi</v>
          </cell>
          <cell r="G1357">
            <v>1319</v>
          </cell>
          <cell r="J1357" t="str">
            <v>Ortopedi</v>
          </cell>
          <cell r="K1357">
            <v>2223</v>
          </cell>
        </row>
        <row r="1358">
          <cell r="F1358" t="str">
            <v>Ortopedi</v>
          </cell>
          <cell r="G1358">
            <v>1319</v>
          </cell>
          <cell r="J1358" t="str">
            <v>Ortopedi</v>
          </cell>
          <cell r="K1358">
            <v>2223</v>
          </cell>
        </row>
        <row r="1359">
          <cell r="F1359" t="str">
            <v>Ortopedi</v>
          </cell>
          <cell r="G1359">
            <v>1320</v>
          </cell>
          <cell r="J1359" t="str">
            <v>Ortopedi</v>
          </cell>
          <cell r="K1359">
            <v>2236</v>
          </cell>
        </row>
        <row r="1360">
          <cell r="F1360" t="str">
            <v>Gastrokirurgi</v>
          </cell>
          <cell r="G1360">
            <v>1321</v>
          </cell>
          <cell r="J1360" t="str">
            <v>Ortopedi</v>
          </cell>
          <cell r="K1360">
            <v>2240</v>
          </cell>
        </row>
        <row r="1361">
          <cell r="F1361" t="str">
            <v>Ortopedi</v>
          </cell>
          <cell r="G1361">
            <v>1324</v>
          </cell>
          <cell r="J1361" t="str">
            <v>Ortopedi</v>
          </cell>
          <cell r="K1361">
            <v>2246</v>
          </cell>
        </row>
        <row r="1362">
          <cell r="F1362" t="str">
            <v>Ortopedi</v>
          </cell>
          <cell r="G1362">
            <v>1325</v>
          </cell>
          <cell r="J1362" t="str">
            <v>Ortopedi</v>
          </cell>
          <cell r="K1362">
            <v>2248</v>
          </cell>
        </row>
        <row r="1363">
          <cell r="F1363" t="str">
            <v>Ortopedi</v>
          </cell>
          <cell r="G1363">
            <v>1325</v>
          </cell>
          <cell r="J1363" t="str">
            <v>Ortopedi</v>
          </cell>
          <cell r="K1363">
            <v>2265</v>
          </cell>
        </row>
        <row r="1364">
          <cell r="F1364" t="str">
            <v>Gastrokirurgi</v>
          </cell>
          <cell r="G1364">
            <v>1326</v>
          </cell>
          <cell r="J1364" t="str">
            <v>Gastrokirurgi</v>
          </cell>
          <cell r="K1364">
            <v>2265</v>
          </cell>
        </row>
        <row r="1365">
          <cell r="F1365" t="str">
            <v>Gastrokirurgi</v>
          </cell>
          <cell r="G1365">
            <v>1327</v>
          </cell>
          <cell r="J1365" t="str">
            <v>Ortopedi</v>
          </cell>
          <cell r="K1365">
            <v>2281</v>
          </cell>
        </row>
        <row r="1366">
          <cell r="F1366" t="str">
            <v>Gastrokirurgi</v>
          </cell>
          <cell r="G1366">
            <v>1328</v>
          </cell>
          <cell r="J1366" t="str">
            <v>Ortopedi</v>
          </cell>
          <cell r="K1366">
            <v>2286</v>
          </cell>
        </row>
        <row r="1367">
          <cell r="F1367" t="str">
            <v>Ortopedi</v>
          </cell>
          <cell r="G1367">
            <v>1329</v>
          </cell>
          <cell r="J1367" t="str">
            <v>Ortopedi</v>
          </cell>
          <cell r="K1367">
            <v>2293</v>
          </cell>
        </row>
        <row r="1368">
          <cell r="F1368" t="str">
            <v>Ortopedi</v>
          </cell>
          <cell r="G1368">
            <v>1329</v>
          </cell>
          <cell r="J1368" t="str">
            <v>Ortopedi</v>
          </cell>
          <cell r="K1368">
            <v>2293</v>
          </cell>
        </row>
        <row r="1369">
          <cell r="F1369" t="str">
            <v>Ortopedi</v>
          </cell>
          <cell r="G1369">
            <v>1332</v>
          </cell>
          <cell r="J1369" t="str">
            <v>Ortopedi</v>
          </cell>
          <cell r="K1369">
            <v>2293</v>
          </cell>
        </row>
        <row r="1370">
          <cell r="F1370" t="str">
            <v>Ortopedi</v>
          </cell>
          <cell r="G1370">
            <v>1332</v>
          </cell>
          <cell r="J1370" t="str">
            <v>Ortopedi</v>
          </cell>
          <cell r="K1370">
            <v>2312</v>
          </cell>
        </row>
        <row r="1371">
          <cell r="F1371" t="str">
            <v>Ortopedi</v>
          </cell>
          <cell r="G1371">
            <v>1334</v>
          </cell>
          <cell r="J1371" t="str">
            <v>Ortopedi</v>
          </cell>
          <cell r="K1371">
            <v>2315</v>
          </cell>
        </row>
        <row r="1372">
          <cell r="F1372" t="str">
            <v>Gastrokirurgi</v>
          </cell>
          <cell r="G1372">
            <v>1336</v>
          </cell>
          <cell r="J1372" t="str">
            <v>Ortopedi</v>
          </cell>
          <cell r="K1372">
            <v>2325</v>
          </cell>
        </row>
        <row r="1373">
          <cell r="F1373" t="str">
            <v>Ortopedi</v>
          </cell>
          <cell r="G1373">
            <v>1337</v>
          </cell>
          <cell r="J1373" t="str">
            <v>Ortopedi</v>
          </cell>
          <cell r="K1373">
            <v>2333</v>
          </cell>
        </row>
        <row r="1374">
          <cell r="F1374" t="str">
            <v>Ortopedi</v>
          </cell>
          <cell r="G1374">
            <v>1337</v>
          </cell>
          <cell r="J1374" t="str">
            <v>Ortopedi</v>
          </cell>
          <cell r="K1374">
            <v>2353</v>
          </cell>
        </row>
        <row r="1375">
          <cell r="F1375" t="str">
            <v>Ortopedi</v>
          </cell>
          <cell r="G1375">
            <v>1338</v>
          </cell>
          <cell r="J1375" t="str">
            <v>Ortopedi</v>
          </cell>
          <cell r="K1375">
            <v>2358</v>
          </cell>
        </row>
        <row r="1376">
          <cell r="F1376" t="str">
            <v>Ortopedi</v>
          </cell>
          <cell r="G1376">
            <v>1340</v>
          </cell>
          <cell r="J1376" t="str">
            <v>Ortopedi</v>
          </cell>
          <cell r="K1376">
            <v>2370</v>
          </cell>
        </row>
        <row r="1377">
          <cell r="F1377" t="str">
            <v>Ortopedi</v>
          </cell>
          <cell r="G1377">
            <v>1341</v>
          </cell>
          <cell r="J1377" t="str">
            <v>Ortopedi</v>
          </cell>
          <cell r="K1377">
            <v>2371</v>
          </cell>
        </row>
        <row r="1378">
          <cell r="F1378" t="str">
            <v>Ortopedi</v>
          </cell>
          <cell r="G1378">
            <v>1341</v>
          </cell>
          <cell r="J1378" t="str">
            <v>Ortopedi</v>
          </cell>
          <cell r="K1378">
            <v>2379</v>
          </cell>
        </row>
        <row r="1379">
          <cell r="F1379" t="str">
            <v>Gastrokirurgi</v>
          </cell>
          <cell r="G1379">
            <v>1341</v>
          </cell>
          <cell r="J1379" t="str">
            <v>Ortopedi</v>
          </cell>
          <cell r="K1379">
            <v>2380</v>
          </cell>
        </row>
        <row r="1380">
          <cell r="F1380" t="str">
            <v>Gastrokirurgi</v>
          </cell>
          <cell r="G1380">
            <v>1343</v>
          </cell>
          <cell r="J1380" t="str">
            <v>Ortopedi</v>
          </cell>
          <cell r="K1380">
            <v>2388</v>
          </cell>
        </row>
        <row r="1381">
          <cell r="F1381" t="str">
            <v>Gastrokirurgi</v>
          </cell>
          <cell r="G1381">
            <v>1344</v>
          </cell>
          <cell r="J1381" t="str">
            <v>Ortopedi</v>
          </cell>
          <cell r="K1381">
            <v>2395</v>
          </cell>
        </row>
        <row r="1382">
          <cell r="F1382" t="str">
            <v>Ortopedi</v>
          </cell>
          <cell r="G1382">
            <v>1348</v>
          </cell>
          <cell r="J1382" t="str">
            <v>Gastrokirurgi</v>
          </cell>
          <cell r="K1382">
            <v>2402</v>
          </cell>
        </row>
        <row r="1383">
          <cell r="F1383" t="str">
            <v>Gastrokirurgi</v>
          </cell>
          <cell r="G1383">
            <v>1349</v>
          </cell>
          <cell r="J1383" t="str">
            <v>Ortopedi</v>
          </cell>
          <cell r="K1383">
            <v>2424</v>
          </cell>
        </row>
        <row r="1384">
          <cell r="F1384" t="str">
            <v>Ortopedi</v>
          </cell>
          <cell r="G1384">
            <v>1352</v>
          </cell>
          <cell r="J1384" t="str">
            <v>Gynekologi</v>
          </cell>
          <cell r="K1384">
            <v>2427</v>
          </cell>
        </row>
        <row r="1385">
          <cell r="F1385" t="str">
            <v>Ortopedi</v>
          </cell>
          <cell r="G1385">
            <v>1354</v>
          </cell>
          <cell r="J1385" t="str">
            <v>Gastrokirurgi</v>
          </cell>
          <cell r="K1385">
            <v>2427</v>
          </cell>
        </row>
        <row r="1386">
          <cell r="F1386" t="str">
            <v>Ortopedi</v>
          </cell>
          <cell r="G1386">
            <v>1356</v>
          </cell>
          <cell r="J1386" t="str">
            <v>Ortopedi</v>
          </cell>
          <cell r="K1386">
            <v>2432</v>
          </cell>
        </row>
        <row r="1387">
          <cell r="F1387" t="str">
            <v>Gynekologi</v>
          </cell>
          <cell r="G1387">
            <v>1361</v>
          </cell>
          <cell r="J1387" t="str">
            <v>Ortopedi</v>
          </cell>
          <cell r="K1387">
            <v>2435</v>
          </cell>
        </row>
        <row r="1388">
          <cell r="F1388" t="str">
            <v>Gynekologi</v>
          </cell>
          <cell r="G1388">
            <v>1365</v>
          </cell>
          <cell r="J1388" t="str">
            <v>Ortopedi</v>
          </cell>
          <cell r="K1388">
            <v>2436</v>
          </cell>
        </row>
        <row r="1389">
          <cell r="F1389" t="str">
            <v>Ortopedi</v>
          </cell>
          <cell r="G1389">
            <v>1366</v>
          </cell>
          <cell r="J1389" t="str">
            <v>Ortopedi</v>
          </cell>
          <cell r="K1389">
            <v>2437</v>
          </cell>
        </row>
        <row r="1390">
          <cell r="F1390" t="str">
            <v>Gastrokirurgi</v>
          </cell>
          <cell r="G1390">
            <v>1366</v>
          </cell>
          <cell r="J1390" t="str">
            <v>Ortopedi</v>
          </cell>
          <cell r="K1390">
            <v>2452</v>
          </cell>
        </row>
        <row r="1391">
          <cell r="F1391" t="str">
            <v>Ortopedi</v>
          </cell>
          <cell r="G1391">
            <v>1366</v>
          </cell>
          <cell r="J1391" t="str">
            <v>Ortopedi</v>
          </cell>
          <cell r="K1391">
            <v>2456</v>
          </cell>
        </row>
        <row r="1392">
          <cell r="F1392" t="str">
            <v>Ortopedi</v>
          </cell>
          <cell r="G1392">
            <v>1369</v>
          </cell>
          <cell r="J1392" t="str">
            <v>Ortopedi</v>
          </cell>
          <cell r="K1392">
            <v>2459</v>
          </cell>
        </row>
        <row r="1393">
          <cell r="F1393" t="str">
            <v>Ortopedi</v>
          </cell>
          <cell r="G1393">
            <v>1370</v>
          </cell>
          <cell r="J1393" t="str">
            <v>Ortopedi</v>
          </cell>
          <cell r="K1393">
            <v>2465</v>
          </cell>
        </row>
        <row r="1394">
          <cell r="F1394" t="str">
            <v>Ortopedi</v>
          </cell>
          <cell r="G1394">
            <v>1374</v>
          </cell>
          <cell r="J1394" t="str">
            <v>Ortopedi</v>
          </cell>
          <cell r="K1394">
            <v>2469</v>
          </cell>
        </row>
        <row r="1395">
          <cell r="F1395" t="str">
            <v>Ortopedi</v>
          </cell>
          <cell r="G1395">
            <v>1374</v>
          </cell>
          <cell r="J1395" t="str">
            <v>Ortopedi</v>
          </cell>
          <cell r="K1395">
            <v>2477</v>
          </cell>
        </row>
        <row r="1396">
          <cell r="F1396" t="str">
            <v>Gastrokirurgi</v>
          </cell>
          <cell r="G1396">
            <v>1380</v>
          </cell>
          <cell r="J1396" t="str">
            <v>Ortopedi</v>
          </cell>
          <cell r="K1396">
            <v>2487</v>
          </cell>
        </row>
        <row r="1397">
          <cell r="F1397" t="str">
            <v>Ortopedi</v>
          </cell>
          <cell r="G1397">
            <v>1386</v>
          </cell>
          <cell r="J1397" t="str">
            <v>Ortopedi</v>
          </cell>
          <cell r="K1397">
            <v>2488</v>
          </cell>
        </row>
        <row r="1398">
          <cell r="F1398" t="str">
            <v>Gynekologi</v>
          </cell>
          <cell r="G1398">
            <v>1386</v>
          </cell>
          <cell r="J1398" t="str">
            <v>Ortopedi</v>
          </cell>
          <cell r="K1398">
            <v>2492</v>
          </cell>
        </row>
        <row r="1399">
          <cell r="F1399" t="str">
            <v>Ortopedi</v>
          </cell>
          <cell r="G1399">
            <v>1387</v>
          </cell>
          <cell r="J1399" t="str">
            <v>Ortopedi</v>
          </cell>
          <cell r="K1399">
            <v>2493</v>
          </cell>
        </row>
        <row r="1400">
          <cell r="F1400" t="str">
            <v>Gastrokirurgi</v>
          </cell>
          <cell r="G1400">
            <v>1390</v>
          </cell>
          <cell r="J1400" t="str">
            <v>Ortopedi</v>
          </cell>
          <cell r="K1400">
            <v>2501</v>
          </cell>
        </row>
        <row r="1401">
          <cell r="F1401" t="str">
            <v>Gastrokirurgi</v>
          </cell>
          <cell r="G1401">
            <v>1393</v>
          </cell>
          <cell r="J1401" t="str">
            <v>Ortopedi</v>
          </cell>
          <cell r="K1401">
            <v>2503</v>
          </cell>
        </row>
        <row r="1402">
          <cell r="F1402" t="str">
            <v>Gastrokirurgi</v>
          </cell>
          <cell r="G1402">
            <v>1393</v>
          </cell>
          <cell r="J1402" t="str">
            <v>Ortopedi</v>
          </cell>
          <cell r="K1402">
            <v>2504</v>
          </cell>
        </row>
        <row r="1403">
          <cell r="F1403" t="str">
            <v>Ortopedi</v>
          </cell>
          <cell r="G1403">
            <v>1398</v>
          </cell>
          <cell r="J1403" t="str">
            <v>Ortopedi</v>
          </cell>
          <cell r="K1403">
            <v>2514</v>
          </cell>
        </row>
        <row r="1404">
          <cell r="F1404" t="str">
            <v>Ortopedi</v>
          </cell>
          <cell r="G1404">
            <v>1400</v>
          </cell>
          <cell r="J1404" t="str">
            <v>Ortopedi</v>
          </cell>
          <cell r="K1404">
            <v>2515</v>
          </cell>
        </row>
        <row r="1405">
          <cell r="F1405" t="str">
            <v>Ortopedi</v>
          </cell>
          <cell r="G1405">
            <v>1400</v>
          </cell>
          <cell r="J1405" t="str">
            <v>Ortopedi</v>
          </cell>
          <cell r="K1405">
            <v>2526</v>
          </cell>
        </row>
        <row r="1406">
          <cell r="F1406" t="str">
            <v>Ortopedi</v>
          </cell>
          <cell r="G1406">
            <v>1403</v>
          </cell>
          <cell r="J1406" t="str">
            <v>Ortopedi</v>
          </cell>
          <cell r="K1406">
            <v>2526</v>
          </cell>
        </row>
        <row r="1407">
          <cell r="F1407" t="str">
            <v>Gynekologi</v>
          </cell>
          <cell r="G1407">
            <v>1404</v>
          </cell>
          <cell r="J1407" t="str">
            <v>Gastrokirurgi</v>
          </cell>
          <cell r="K1407">
            <v>2529</v>
          </cell>
        </row>
        <row r="1408">
          <cell r="F1408" t="str">
            <v>Gastrokirurgi</v>
          </cell>
          <cell r="G1408">
            <v>1404</v>
          </cell>
          <cell r="J1408" t="str">
            <v>Ortopedi</v>
          </cell>
          <cell r="K1408">
            <v>2532</v>
          </cell>
        </row>
        <row r="1409">
          <cell r="F1409" t="str">
            <v>Gastrokirurgi</v>
          </cell>
          <cell r="G1409">
            <v>1404</v>
          </cell>
          <cell r="J1409" t="str">
            <v>Ortopedi</v>
          </cell>
          <cell r="K1409">
            <v>2536</v>
          </cell>
        </row>
        <row r="1410">
          <cell r="F1410" t="str">
            <v>Ortopedi</v>
          </cell>
          <cell r="G1410">
            <v>1408</v>
          </cell>
          <cell r="J1410" t="str">
            <v>Ortopedi</v>
          </cell>
          <cell r="K1410">
            <v>2557</v>
          </cell>
        </row>
        <row r="1411">
          <cell r="F1411" t="str">
            <v>Gastrokirurgi</v>
          </cell>
          <cell r="G1411">
            <v>1410</v>
          </cell>
          <cell r="J1411" t="str">
            <v>Ortopedi</v>
          </cell>
          <cell r="K1411">
            <v>2570</v>
          </cell>
        </row>
        <row r="1412">
          <cell r="F1412" t="str">
            <v>Ortopedi</v>
          </cell>
          <cell r="G1412">
            <v>1412</v>
          </cell>
          <cell r="J1412" t="str">
            <v>Ortopedi</v>
          </cell>
          <cell r="K1412">
            <v>2578</v>
          </cell>
        </row>
        <row r="1413">
          <cell r="F1413" t="str">
            <v>Ortopedi</v>
          </cell>
          <cell r="G1413">
            <v>1412</v>
          </cell>
          <cell r="J1413" t="str">
            <v>Ortopedi</v>
          </cell>
          <cell r="K1413">
            <v>2585</v>
          </cell>
        </row>
        <row r="1414">
          <cell r="F1414" t="str">
            <v>Ortopedi</v>
          </cell>
          <cell r="G1414">
            <v>1412</v>
          </cell>
          <cell r="J1414" t="str">
            <v>Ortopedi</v>
          </cell>
          <cell r="K1414">
            <v>2591</v>
          </cell>
        </row>
        <row r="1415">
          <cell r="F1415" t="str">
            <v>Gastrokirurgi</v>
          </cell>
          <cell r="G1415">
            <v>1413</v>
          </cell>
          <cell r="J1415" t="str">
            <v>Ortopedi</v>
          </cell>
          <cell r="K1415">
            <v>2595</v>
          </cell>
        </row>
        <row r="1416">
          <cell r="F1416" t="str">
            <v>Ortopedi</v>
          </cell>
          <cell r="G1416">
            <v>1414</v>
          </cell>
          <cell r="J1416" t="str">
            <v>Ortopedi</v>
          </cell>
          <cell r="K1416">
            <v>2607</v>
          </cell>
        </row>
        <row r="1417">
          <cell r="F1417" t="str">
            <v>Ortopedi</v>
          </cell>
          <cell r="G1417">
            <v>1417</v>
          </cell>
          <cell r="J1417" t="str">
            <v>Ortopedi</v>
          </cell>
          <cell r="K1417">
            <v>2610</v>
          </cell>
        </row>
        <row r="1418">
          <cell r="F1418" t="str">
            <v>Ortopedi</v>
          </cell>
          <cell r="G1418">
            <v>1417</v>
          </cell>
          <cell r="J1418" t="str">
            <v>Ortopedi</v>
          </cell>
          <cell r="K1418">
            <v>2615</v>
          </cell>
        </row>
        <row r="1419">
          <cell r="F1419" t="str">
            <v>Ortopedi</v>
          </cell>
          <cell r="G1419">
            <v>1419</v>
          </cell>
          <cell r="J1419" t="str">
            <v>Ortopedi</v>
          </cell>
          <cell r="K1419">
            <v>2615</v>
          </cell>
        </row>
        <row r="1420">
          <cell r="F1420" t="str">
            <v>Ortopedi</v>
          </cell>
          <cell r="G1420">
            <v>1421</v>
          </cell>
          <cell r="J1420" t="str">
            <v>Gastrokirurgi</v>
          </cell>
          <cell r="K1420">
            <v>2645</v>
          </cell>
        </row>
        <row r="1421">
          <cell r="F1421" t="str">
            <v>Ortopedi</v>
          </cell>
          <cell r="G1421">
            <v>1422</v>
          </cell>
          <cell r="J1421" t="str">
            <v>Ortopedi</v>
          </cell>
          <cell r="K1421">
            <v>2650</v>
          </cell>
        </row>
        <row r="1422">
          <cell r="F1422" t="str">
            <v>Gastrokirurgi</v>
          </cell>
          <cell r="G1422">
            <v>1424</v>
          </cell>
          <cell r="J1422" t="str">
            <v>Gastrokirurgi</v>
          </cell>
          <cell r="K1422">
            <v>2650</v>
          </cell>
        </row>
        <row r="1423">
          <cell r="F1423" t="str">
            <v>Ortopedi</v>
          </cell>
          <cell r="G1423">
            <v>1425</v>
          </cell>
          <cell r="J1423" t="str">
            <v>Ortopedi</v>
          </cell>
          <cell r="K1423">
            <v>2664</v>
          </cell>
        </row>
        <row r="1424">
          <cell r="F1424" t="str">
            <v>Ortopedi</v>
          </cell>
          <cell r="G1424">
            <v>1426</v>
          </cell>
          <cell r="J1424" t="str">
            <v>Ortopedi</v>
          </cell>
          <cell r="K1424">
            <v>2664</v>
          </cell>
        </row>
        <row r="1425">
          <cell r="F1425" t="str">
            <v>Ortopedi</v>
          </cell>
          <cell r="G1425">
            <v>1426</v>
          </cell>
          <cell r="J1425" t="str">
            <v>Ortopedi</v>
          </cell>
          <cell r="K1425">
            <v>2681</v>
          </cell>
        </row>
        <row r="1426">
          <cell r="F1426" t="str">
            <v>Ortopedi</v>
          </cell>
          <cell r="G1426">
            <v>1426</v>
          </cell>
          <cell r="J1426" t="str">
            <v>Ortopedi</v>
          </cell>
          <cell r="K1426">
            <v>2681</v>
          </cell>
        </row>
        <row r="1427">
          <cell r="F1427" t="str">
            <v>Gastrokirurgi</v>
          </cell>
          <cell r="G1427">
            <v>1427</v>
          </cell>
          <cell r="J1427" t="str">
            <v>Ortopedi</v>
          </cell>
          <cell r="K1427">
            <v>2685</v>
          </cell>
        </row>
        <row r="1428">
          <cell r="F1428" t="str">
            <v>Ortopedi</v>
          </cell>
          <cell r="G1428">
            <v>1431</v>
          </cell>
          <cell r="J1428" t="str">
            <v>Gynekologi</v>
          </cell>
          <cell r="K1428">
            <v>2686</v>
          </cell>
        </row>
        <row r="1429">
          <cell r="F1429" t="str">
            <v>Ortopedi</v>
          </cell>
          <cell r="G1429">
            <v>1431</v>
          </cell>
          <cell r="J1429" t="str">
            <v>Ortopedi</v>
          </cell>
          <cell r="K1429">
            <v>2691</v>
          </cell>
        </row>
        <row r="1430">
          <cell r="F1430" t="str">
            <v>Ortopedi</v>
          </cell>
          <cell r="G1430">
            <v>1435</v>
          </cell>
          <cell r="J1430" t="str">
            <v>Ortopedi</v>
          </cell>
          <cell r="K1430">
            <v>2692</v>
          </cell>
        </row>
        <row r="1431">
          <cell r="F1431" t="str">
            <v>Ortopedi</v>
          </cell>
          <cell r="G1431">
            <v>1437</v>
          </cell>
          <cell r="J1431" t="str">
            <v>Ortopedi</v>
          </cell>
          <cell r="K1431">
            <v>2696</v>
          </cell>
        </row>
        <row r="1432">
          <cell r="F1432" t="str">
            <v>Ortopedi</v>
          </cell>
          <cell r="G1432">
            <v>1437</v>
          </cell>
          <cell r="J1432" t="str">
            <v>Ortopedi</v>
          </cell>
          <cell r="K1432">
            <v>2699</v>
          </cell>
        </row>
        <row r="1433">
          <cell r="F1433" t="str">
            <v>Ortopedi</v>
          </cell>
          <cell r="G1433">
            <v>1438</v>
          </cell>
          <cell r="J1433" t="str">
            <v>Ortopedi</v>
          </cell>
          <cell r="K1433">
            <v>2700</v>
          </cell>
        </row>
        <row r="1434">
          <cell r="F1434" t="str">
            <v>Ortopedi</v>
          </cell>
          <cell r="G1434">
            <v>1439</v>
          </cell>
          <cell r="J1434" t="str">
            <v>Ortopedi</v>
          </cell>
          <cell r="K1434">
            <v>2700</v>
          </cell>
        </row>
        <row r="1435">
          <cell r="F1435" t="str">
            <v>Ortopedi</v>
          </cell>
          <cell r="G1435">
            <v>1439</v>
          </cell>
          <cell r="J1435" t="str">
            <v>Ortopedi</v>
          </cell>
          <cell r="K1435">
            <v>2711</v>
          </cell>
        </row>
        <row r="1436">
          <cell r="F1436" t="str">
            <v>Ortopedi</v>
          </cell>
          <cell r="G1436">
            <v>1442</v>
          </cell>
          <cell r="J1436" t="str">
            <v>Ortopedi</v>
          </cell>
          <cell r="K1436">
            <v>2728</v>
          </cell>
        </row>
        <row r="1437">
          <cell r="F1437" t="str">
            <v>Ortopedi</v>
          </cell>
          <cell r="G1437">
            <v>1443</v>
          </cell>
          <cell r="J1437" t="str">
            <v>Ortopedi</v>
          </cell>
          <cell r="K1437">
            <v>2730</v>
          </cell>
        </row>
        <row r="1438">
          <cell r="F1438" t="str">
            <v>Ortopedi</v>
          </cell>
          <cell r="G1438">
            <v>1444</v>
          </cell>
          <cell r="J1438" t="str">
            <v>Ortopedi</v>
          </cell>
          <cell r="K1438">
            <v>2730</v>
          </cell>
        </row>
        <row r="1439">
          <cell r="F1439" t="str">
            <v>Ortopedi</v>
          </cell>
          <cell r="G1439">
            <v>1444</v>
          </cell>
          <cell r="J1439" t="str">
            <v>Gastrokirurgi</v>
          </cell>
          <cell r="K1439">
            <v>2736</v>
          </cell>
        </row>
        <row r="1440">
          <cell r="F1440" t="str">
            <v>Ortopedi</v>
          </cell>
          <cell r="G1440">
            <v>1445</v>
          </cell>
          <cell r="J1440" t="str">
            <v>Ortopedi</v>
          </cell>
          <cell r="K1440">
            <v>2739</v>
          </cell>
        </row>
        <row r="1441">
          <cell r="F1441" t="str">
            <v>Ortopedi</v>
          </cell>
          <cell r="G1441">
            <v>1447</v>
          </cell>
          <cell r="J1441" t="str">
            <v>Ortopedi</v>
          </cell>
          <cell r="K1441">
            <v>2741</v>
          </cell>
        </row>
        <row r="1442">
          <cell r="F1442" t="str">
            <v>Ortopedi</v>
          </cell>
          <cell r="G1442">
            <v>1449</v>
          </cell>
          <cell r="J1442" t="str">
            <v>Ortopedi</v>
          </cell>
          <cell r="K1442">
            <v>2749</v>
          </cell>
        </row>
        <row r="1443">
          <cell r="F1443" t="str">
            <v>Gastrokirurgi</v>
          </cell>
          <cell r="G1443">
            <v>1450</v>
          </cell>
          <cell r="J1443" t="str">
            <v>Ortopedi</v>
          </cell>
          <cell r="K1443">
            <v>2751</v>
          </cell>
        </row>
        <row r="1444">
          <cell r="F1444" t="str">
            <v>Ortopedi</v>
          </cell>
          <cell r="G1444">
            <v>1452</v>
          </cell>
          <cell r="J1444" t="str">
            <v>Ortopedi</v>
          </cell>
          <cell r="K1444">
            <v>2758</v>
          </cell>
        </row>
        <row r="1445">
          <cell r="F1445" t="str">
            <v>Ortopedi</v>
          </cell>
          <cell r="G1445">
            <v>1453</v>
          </cell>
          <cell r="J1445" t="str">
            <v>Ortopedi</v>
          </cell>
          <cell r="K1445">
            <v>2759</v>
          </cell>
        </row>
        <row r="1446">
          <cell r="F1446" t="str">
            <v>Gastrokirurgi</v>
          </cell>
          <cell r="G1446">
            <v>1453</v>
          </cell>
          <cell r="J1446" t="str">
            <v>Ortopedi</v>
          </cell>
          <cell r="K1446">
            <v>2761</v>
          </cell>
        </row>
        <row r="1447">
          <cell r="F1447" t="str">
            <v>Ortopedi</v>
          </cell>
          <cell r="G1447">
            <v>1453</v>
          </cell>
          <cell r="J1447" t="str">
            <v>Ortopedi</v>
          </cell>
          <cell r="K1447">
            <v>2761</v>
          </cell>
        </row>
        <row r="1448">
          <cell r="F1448" t="str">
            <v>Gastrokirurgi</v>
          </cell>
          <cell r="G1448">
            <v>1456</v>
          </cell>
          <cell r="J1448" t="str">
            <v>Ortopedi</v>
          </cell>
          <cell r="K1448">
            <v>2771</v>
          </cell>
        </row>
        <row r="1449">
          <cell r="F1449" t="str">
            <v>Ortopedi</v>
          </cell>
          <cell r="G1449">
            <v>1456</v>
          </cell>
          <cell r="J1449" t="str">
            <v>Ortopedi</v>
          </cell>
          <cell r="K1449">
            <v>2775</v>
          </cell>
        </row>
        <row r="1450">
          <cell r="F1450" t="str">
            <v>Ortopedi</v>
          </cell>
          <cell r="G1450">
            <v>1457</v>
          </cell>
          <cell r="J1450" t="str">
            <v>Ortopedi</v>
          </cell>
          <cell r="K1450">
            <v>2778</v>
          </cell>
        </row>
        <row r="1451">
          <cell r="F1451" t="str">
            <v>Gastrokirurgi</v>
          </cell>
          <cell r="G1451">
            <v>1457</v>
          </cell>
          <cell r="J1451" t="str">
            <v>Gastrokirurgi</v>
          </cell>
          <cell r="K1451">
            <v>2779</v>
          </cell>
        </row>
        <row r="1452">
          <cell r="F1452" t="str">
            <v>Ortopedi</v>
          </cell>
          <cell r="G1452">
            <v>1458</v>
          </cell>
          <cell r="J1452" t="str">
            <v>Ortopedi</v>
          </cell>
          <cell r="K1452">
            <v>2782</v>
          </cell>
        </row>
        <row r="1453">
          <cell r="F1453" t="str">
            <v>Ortopedi</v>
          </cell>
          <cell r="G1453">
            <v>1461</v>
          </cell>
          <cell r="J1453" t="str">
            <v>Ortopedi</v>
          </cell>
          <cell r="K1453">
            <v>2783</v>
          </cell>
        </row>
        <row r="1454">
          <cell r="F1454" t="str">
            <v>Gynekologi</v>
          </cell>
          <cell r="G1454">
            <v>1461</v>
          </cell>
          <cell r="J1454" t="str">
            <v>Ortopedi</v>
          </cell>
          <cell r="K1454">
            <v>2788</v>
          </cell>
        </row>
        <row r="1455">
          <cell r="F1455" t="str">
            <v>Gastrokirurgi</v>
          </cell>
          <cell r="G1455">
            <v>1461</v>
          </cell>
          <cell r="J1455" t="str">
            <v>Gastrokirurgi</v>
          </cell>
          <cell r="K1455">
            <v>2789</v>
          </cell>
        </row>
        <row r="1456">
          <cell r="F1456" t="str">
            <v>Gastrokirurgi</v>
          </cell>
          <cell r="G1456">
            <v>1464</v>
          </cell>
          <cell r="J1456" t="str">
            <v>Ortopedi</v>
          </cell>
          <cell r="K1456">
            <v>2804</v>
          </cell>
        </row>
        <row r="1457">
          <cell r="F1457" t="str">
            <v>Gastrokirurgi</v>
          </cell>
          <cell r="G1457">
            <v>1465</v>
          </cell>
          <cell r="J1457" t="str">
            <v>Ortopedi</v>
          </cell>
          <cell r="K1457">
            <v>2805</v>
          </cell>
        </row>
        <row r="1458">
          <cell r="F1458" t="str">
            <v>Ortopedi</v>
          </cell>
          <cell r="G1458">
            <v>1470</v>
          </cell>
          <cell r="J1458" t="str">
            <v>Ortopedi</v>
          </cell>
          <cell r="K1458">
            <v>2805</v>
          </cell>
        </row>
        <row r="1459">
          <cell r="F1459" t="str">
            <v>Ortopedi</v>
          </cell>
          <cell r="G1459">
            <v>1473</v>
          </cell>
          <cell r="J1459" t="str">
            <v>Ortopedi</v>
          </cell>
          <cell r="K1459">
            <v>2808</v>
          </cell>
        </row>
        <row r="1460">
          <cell r="F1460" t="str">
            <v>Ortopedi</v>
          </cell>
          <cell r="G1460">
            <v>1475</v>
          </cell>
          <cell r="J1460" t="str">
            <v>Ortopedi</v>
          </cell>
          <cell r="K1460">
            <v>2819</v>
          </cell>
        </row>
        <row r="1461">
          <cell r="F1461" t="str">
            <v>Ortopedi</v>
          </cell>
          <cell r="G1461">
            <v>1475</v>
          </cell>
          <cell r="J1461" t="str">
            <v>Ortopedi</v>
          </cell>
          <cell r="K1461">
            <v>2822</v>
          </cell>
        </row>
        <row r="1462">
          <cell r="F1462" t="str">
            <v>Gastrokirurgi</v>
          </cell>
          <cell r="G1462">
            <v>1476</v>
          </cell>
          <cell r="J1462" t="str">
            <v>Gastrokirurgi</v>
          </cell>
          <cell r="K1462">
            <v>2828</v>
          </cell>
        </row>
        <row r="1463">
          <cell r="F1463" t="str">
            <v>Ortopedi</v>
          </cell>
          <cell r="G1463">
            <v>1476</v>
          </cell>
          <cell r="J1463" t="str">
            <v>Ortopedi</v>
          </cell>
          <cell r="K1463">
            <v>2830</v>
          </cell>
        </row>
        <row r="1464">
          <cell r="F1464" t="str">
            <v>Ortopedi</v>
          </cell>
          <cell r="G1464">
            <v>1478</v>
          </cell>
          <cell r="J1464" t="str">
            <v>Ortopedi</v>
          </cell>
          <cell r="K1464">
            <v>2831</v>
          </cell>
        </row>
        <row r="1465">
          <cell r="F1465" t="str">
            <v>Ortopedi</v>
          </cell>
          <cell r="G1465">
            <v>1481</v>
          </cell>
          <cell r="J1465" t="str">
            <v>Ortopedi</v>
          </cell>
          <cell r="K1465">
            <v>2838</v>
          </cell>
        </row>
        <row r="1466">
          <cell r="F1466" t="str">
            <v>Ortopedi</v>
          </cell>
          <cell r="G1466">
            <v>1483</v>
          </cell>
          <cell r="J1466" t="str">
            <v>Ortopedi</v>
          </cell>
          <cell r="K1466">
            <v>2840</v>
          </cell>
        </row>
        <row r="1467">
          <cell r="F1467" t="str">
            <v>Ortopedi</v>
          </cell>
          <cell r="G1467">
            <v>1485</v>
          </cell>
          <cell r="J1467" t="str">
            <v>Ortopedi</v>
          </cell>
          <cell r="K1467">
            <v>2842</v>
          </cell>
        </row>
        <row r="1468">
          <cell r="F1468" t="str">
            <v>Gastrokirurgi</v>
          </cell>
          <cell r="G1468">
            <v>1486</v>
          </cell>
          <cell r="J1468" t="str">
            <v>Ortopedi</v>
          </cell>
          <cell r="K1468">
            <v>2846</v>
          </cell>
        </row>
        <row r="1469">
          <cell r="F1469" t="str">
            <v>Ortopedi</v>
          </cell>
          <cell r="G1469">
            <v>1488</v>
          </cell>
          <cell r="J1469" t="str">
            <v>Ortopedi</v>
          </cell>
          <cell r="K1469">
            <v>2853</v>
          </cell>
        </row>
        <row r="1470">
          <cell r="F1470" t="str">
            <v>Ortopedi</v>
          </cell>
          <cell r="G1470">
            <v>1489</v>
          </cell>
          <cell r="J1470" t="str">
            <v>Ortopedi</v>
          </cell>
          <cell r="K1470">
            <v>2860</v>
          </cell>
        </row>
        <row r="1471">
          <cell r="F1471" t="str">
            <v>Ortopedi</v>
          </cell>
          <cell r="G1471">
            <v>1493</v>
          </cell>
          <cell r="J1471" t="str">
            <v>Ortopedi</v>
          </cell>
          <cell r="K1471">
            <v>2862</v>
          </cell>
        </row>
        <row r="1472">
          <cell r="F1472" t="str">
            <v>Ortopedi</v>
          </cell>
          <cell r="G1472">
            <v>1493</v>
          </cell>
          <cell r="J1472" t="str">
            <v>Ortopedi</v>
          </cell>
          <cell r="K1472">
            <v>2864</v>
          </cell>
        </row>
        <row r="1473">
          <cell r="F1473" t="str">
            <v>Gastrokirurgi</v>
          </cell>
          <cell r="G1473">
            <v>1494</v>
          </cell>
          <cell r="J1473" t="str">
            <v>Ortopedi</v>
          </cell>
          <cell r="K1473">
            <v>2867</v>
          </cell>
        </row>
        <row r="1474">
          <cell r="F1474" t="str">
            <v>Ortopedi</v>
          </cell>
          <cell r="G1474">
            <v>1494</v>
          </cell>
          <cell r="J1474" t="str">
            <v>Ortopedi</v>
          </cell>
          <cell r="K1474">
            <v>2875</v>
          </cell>
        </row>
        <row r="1475">
          <cell r="F1475" t="str">
            <v>Ortopedi</v>
          </cell>
          <cell r="G1475">
            <v>1498</v>
          </cell>
          <cell r="J1475" t="str">
            <v>Ortopedi</v>
          </cell>
          <cell r="K1475">
            <v>2886</v>
          </cell>
        </row>
        <row r="1476">
          <cell r="F1476" t="str">
            <v>Ortopedi</v>
          </cell>
          <cell r="G1476">
            <v>1498</v>
          </cell>
          <cell r="J1476" t="str">
            <v>Ortopedi</v>
          </cell>
          <cell r="K1476">
            <v>2886</v>
          </cell>
        </row>
        <row r="1477">
          <cell r="F1477" t="str">
            <v>Ortopedi</v>
          </cell>
          <cell r="G1477">
            <v>1499</v>
          </cell>
          <cell r="J1477" t="str">
            <v>Ortopedi</v>
          </cell>
          <cell r="K1477">
            <v>2889</v>
          </cell>
        </row>
        <row r="1478">
          <cell r="F1478" t="str">
            <v>Ortopedi</v>
          </cell>
          <cell r="G1478">
            <v>1502</v>
          </cell>
          <cell r="J1478" t="str">
            <v>Ortopedi</v>
          </cell>
          <cell r="K1478">
            <v>2892</v>
          </cell>
        </row>
        <row r="1479">
          <cell r="F1479" t="str">
            <v>Ortopedi</v>
          </cell>
          <cell r="G1479">
            <v>1505</v>
          </cell>
          <cell r="J1479" t="str">
            <v>Ortopedi</v>
          </cell>
          <cell r="K1479">
            <v>2896</v>
          </cell>
        </row>
        <row r="1480">
          <cell r="F1480" t="str">
            <v>Ortopedi</v>
          </cell>
          <cell r="G1480">
            <v>1508</v>
          </cell>
          <cell r="J1480" t="str">
            <v>Ortopedi</v>
          </cell>
          <cell r="K1480">
            <v>2896</v>
          </cell>
        </row>
        <row r="1481">
          <cell r="F1481" t="str">
            <v>Ortopedi</v>
          </cell>
          <cell r="G1481">
            <v>1508</v>
          </cell>
          <cell r="J1481" t="str">
            <v>Gastrokirurgi</v>
          </cell>
          <cell r="K1481">
            <v>2899</v>
          </cell>
        </row>
        <row r="1482">
          <cell r="F1482" t="str">
            <v>Ortopedi</v>
          </cell>
          <cell r="G1482">
            <v>1512</v>
          </cell>
          <cell r="J1482" t="str">
            <v>Ortopedi</v>
          </cell>
          <cell r="K1482">
            <v>2902</v>
          </cell>
        </row>
        <row r="1483">
          <cell r="F1483" t="str">
            <v>Ortopedi</v>
          </cell>
          <cell r="G1483">
            <v>1512</v>
          </cell>
          <cell r="J1483" t="str">
            <v>Ortopedi</v>
          </cell>
          <cell r="K1483">
            <v>2904</v>
          </cell>
        </row>
        <row r="1484">
          <cell r="F1484" t="str">
            <v>Ortopedi</v>
          </cell>
          <cell r="G1484">
            <v>1512</v>
          </cell>
          <cell r="J1484" t="str">
            <v>Ortopedi</v>
          </cell>
          <cell r="K1484">
            <v>2906</v>
          </cell>
        </row>
        <row r="1485">
          <cell r="F1485" t="str">
            <v>Ortopedi</v>
          </cell>
          <cell r="G1485">
            <v>1513</v>
          </cell>
          <cell r="J1485" t="str">
            <v>Ortopedi</v>
          </cell>
          <cell r="K1485">
            <v>2907</v>
          </cell>
        </row>
        <row r="1486">
          <cell r="F1486" t="str">
            <v>Ortopedi</v>
          </cell>
          <cell r="G1486">
            <v>1518</v>
          </cell>
          <cell r="J1486" t="str">
            <v>Ortopedi</v>
          </cell>
          <cell r="K1486">
            <v>2909</v>
          </cell>
        </row>
        <row r="1487">
          <cell r="F1487" t="str">
            <v>Ortopedi</v>
          </cell>
          <cell r="G1487">
            <v>1518</v>
          </cell>
          <cell r="J1487" t="str">
            <v>Ortopedi</v>
          </cell>
          <cell r="K1487">
            <v>2911</v>
          </cell>
        </row>
        <row r="1488">
          <cell r="F1488" t="str">
            <v>Ortopedi</v>
          </cell>
          <cell r="G1488">
            <v>1520</v>
          </cell>
          <cell r="J1488" t="str">
            <v>Ortopedi</v>
          </cell>
          <cell r="K1488">
            <v>2913</v>
          </cell>
        </row>
        <row r="1489">
          <cell r="F1489" t="str">
            <v>Ortopedi</v>
          </cell>
          <cell r="G1489">
            <v>1523</v>
          </cell>
          <cell r="J1489" t="str">
            <v>Ortopedi</v>
          </cell>
          <cell r="K1489">
            <v>2918</v>
          </cell>
        </row>
        <row r="1490">
          <cell r="F1490" t="str">
            <v>Ortopedi</v>
          </cell>
          <cell r="G1490">
            <v>1524</v>
          </cell>
          <cell r="J1490" t="str">
            <v>Ortopedi</v>
          </cell>
          <cell r="K1490">
            <v>2918</v>
          </cell>
        </row>
        <row r="1491">
          <cell r="F1491" t="str">
            <v>Ortopedi</v>
          </cell>
          <cell r="G1491">
            <v>1525</v>
          </cell>
          <cell r="J1491" t="str">
            <v>Ortopedi</v>
          </cell>
          <cell r="K1491">
            <v>2926</v>
          </cell>
        </row>
        <row r="1492">
          <cell r="F1492" t="str">
            <v>Ortopedi</v>
          </cell>
          <cell r="G1492">
            <v>1526</v>
          </cell>
          <cell r="J1492" t="str">
            <v>Ortopedi</v>
          </cell>
          <cell r="K1492">
            <v>2929</v>
          </cell>
        </row>
        <row r="1493">
          <cell r="F1493" t="str">
            <v>Gastrokirurgi</v>
          </cell>
          <cell r="G1493">
            <v>1530</v>
          </cell>
          <cell r="J1493" t="str">
            <v>Ortopedi</v>
          </cell>
          <cell r="K1493">
            <v>2930</v>
          </cell>
        </row>
        <row r="1494">
          <cell r="F1494" t="str">
            <v>Ortopedi</v>
          </cell>
          <cell r="G1494">
            <v>1533</v>
          </cell>
          <cell r="J1494" t="str">
            <v>Ortopedi</v>
          </cell>
          <cell r="K1494">
            <v>2944</v>
          </cell>
        </row>
        <row r="1495">
          <cell r="F1495" t="str">
            <v>Ortopedi</v>
          </cell>
          <cell r="G1495">
            <v>1534</v>
          </cell>
          <cell r="J1495" t="str">
            <v>Ortopedi</v>
          </cell>
          <cell r="K1495">
            <v>2947</v>
          </cell>
        </row>
        <row r="1496">
          <cell r="F1496" t="str">
            <v>Ortopedi</v>
          </cell>
          <cell r="G1496">
            <v>1534</v>
          </cell>
          <cell r="J1496" t="str">
            <v>Gastrokirurgi</v>
          </cell>
          <cell r="K1496">
            <v>2962</v>
          </cell>
        </row>
        <row r="1497">
          <cell r="F1497" t="str">
            <v>Gastrokirurgi</v>
          </cell>
          <cell r="G1497">
            <v>1535</v>
          </cell>
          <cell r="J1497" t="str">
            <v>Ortopedi</v>
          </cell>
          <cell r="K1497">
            <v>2977</v>
          </cell>
        </row>
        <row r="1498">
          <cell r="F1498" t="str">
            <v>Ortopedi</v>
          </cell>
          <cell r="G1498">
            <v>1535</v>
          </cell>
          <cell r="J1498" t="str">
            <v>Ortopedi</v>
          </cell>
          <cell r="K1498">
            <v>2983</v>
          </cell>
        </row>
        <row r="1499">
          <cell r="F1499" t="str">
            <v>Gastrokirurgi</v>
          </cell>
          <cell r="G1499">
            <v>1536</v>
          </cell>
          <cell r="J1499" t="str">
            <v>Gastrokirurgi</v>
          </cell>
          <cell r="K1499">
            <v>3006</v>
          </cell>
        </row>
        <row r="1500">
          <cell r="F1500" t="str">
            <v>Ortopedi</v>
          </cell>
          <cell r="G1500">
            <v>1538</v>
          </cell>
          <cell r="J1500" t="str">
            <v>Ortopedi</v>
          </cell>
          <cell r="K1500">
            <v>3012</v>
          </cell>
        </row>
        <row r="1501">
          <cell r="F1501" t="str">
            <v>Ortopedi</v>
          </cell>
          <cell r="G1501">
            <v>1539</v>
          </cell>
          <cell r="J1501" t="str">
            <v>Gastrokirurgi</v>
          </cell>
          <cell r="K1501">
            <v>3015</v>
          </cell>
        </row>
        <row r="1502">
          <cell r="F1502" t="str">
            <v>Ortopedi</v>
          </cell>
          <cell r="G1502">
            <v>1546</v>
          </cell>
          <cell r="J1502" t="str">
            <v>Ortopedi</v>
          </cell>
          <cell r="K1502">
            <v>3040</v>
          </cell>
        </row>
        <row r="1503">
          <cell r="F1503" t="str">
            <v>Ortopedi</v>
          </cell>
          <cell r="G1503">
            <v>1547</v>
          </cell>
          <cell r="J1503" t="str">
            <v>Ortopedi</v>
          </cell>
          <cell r="K1503">
            <v>3042</v>
          </cell>
        </row>
        <row r="1504">
          <cell r="F1504" t="str">
            <v>Ortopedi</v>
          </cell>
          <cell r="G1504">
            <v>1547</v>
          </cell>
          <cell r="J1504" t="str">
            <v>Ortopedi</v>
          </cell>
          <cell r="K1504">
            <v>3043</v>
          </cell>
        </row>
        <row r="1505">
          <cell r="F1505" t="str">
            <v>Ortopedi</v>
          </cell>
          <cell r="G1505">
            <v>1547</v>
          </cell>
          <cell r="J1505" t="str">
            <v>Gastrokirurgi</v>
          </cell>
          <cell r="K1505">
            <v>3044</v>
          </cell>
        </row>
        <row r="1506">
          <cell r="F1506" t="str">
            <v>Ortopedi</v>
          </cell>
          <cell r="G1506">
            <v>1548</v>
          </cell>
          <cell r="J1506" t="str">
            <v>Ortopedi</v>
          </cell>
          <cell r="K1506">
            <v>3047</v>
          </cell>
        </row>
        <row r="1507">
          <cell r="F1507" t="str">
            <v>Ortopedi</v>
          </cell>
          <cell r="G1507">
            <v>1549</v>
          </cell>
          <cell r="J1507" t="str">
            <v>Ortopedi</v>
          </cell>
          <cell r="K1507">
            <v>3051</v>
          </cell>
        </row>
        <row r="1508">
          <cell r="F1508" t="str">
            <v>Ortopedi</v>
          </cell>
          <cell r="G1508">
            <v>1551</v>
          </cell>
          <cell r="J1508" t="str">
            <v>Ortopedi</v>
          </cell>
          <cell r="K1508">
            <v>3052</v>
          </cell>
        </row>
        <row r="1509">
          <cell r="F1509" t="str">
            <v>Gastrokirurgi</v>
          </cell>
          <cell r="G1509">
            <v>1553</v>
          </cell>
          <cell r="J1509" t="str">
            <v>Ortopedi</v>
          </cell>
          <cell r="K1509">
            <v>3067</v>
          </cell>
        </row>
        <row r="1510">
          <cell r="F1510" t="str">
            <v>Ortopedi</v>
          </cell>
          <cell r="G1510">
            <v>1556</v>
          </cell>
          <cell r="J1510" t="str">
            <v>Ortopedi</v>
          </cell>
          <cell r="K1510">
            <v>3068</v>
          </cell>
        </row>
        <row r="1511">
          <cell r="F1511" t="str">
            <v>Ortopedi</v>
          </cell>
          <cell r="G1511">
            <v>1557</v>
          </cell>
          <cell r="J1511" t="str">
            <v>Ortopedi</v>
          </cell>
          <cell r="K1511">
            <v>3073</v>
          </cell>
        </row>
        <row r="1512">
          <cell r="F1512" t="str">
            <v>Ortopedi</v>
          </cell>
          <cell r="G1512">
            <v>1564</v>
          </cell>
          <cell r="J1512" t="str">
            <v>Ortopedi</v>
          </cell>
          <cell r="K1512">
            <v>3074</v>
          </cell>
        </row>
        <row r="1513">
          <cell r="F1513" t="str">
            <v>Ortopedi</v>
          </cell>
          <cell r="G1513">
            <v>1567</v>
          </cell>
          <cell r="J1513" t="str">
            <v>Ortopedi</v>
          </cell>
          <cell r="K1513">
            <v>3079</v>
          </cell>
        </row>
        <row r="1514">
          <cell r="F1514" t="str">
            <v>Ortopedi</v>
          </cell>
          <cell r="G1514">
            <v>1569</v>
          </cell>
          <cell r="J1514" t="str">
            <v>Gastrokirurgi</v>
          </cell>
          <cell r="K1514">
            <v>3080</v>
          </cell>
        </row>
        <row r="1515">
          <cell r="F1515" t="str">
            <v>Ortopedi</v>
          </cell>
          <cell r="G1515">
            <v>1569</v>
          </cell>
          <cell r="J1515" t="str">
            <v>Ortopedi</v>
          </cell>
          <cell r="K1515">
            <v>3095</v>
          </cell>
        </row>
        <row r="1516">
          <cell r="F1516" t="str">
            <v>Ortopedi</v>
          </cell>
          <cell r="G1516">
            <v>1576</v>
          </cell>
          <cell r="J1516" t="str">
            <v>Ortopedi</v>
          </cell>
          <cell r="K1516">
            <v>3096</v>
          </cell>
        </row>
        <row r="1517">
          <cell r="F1517" t="str">
            <v>Ortopedi</v>
          </cell>
          <cell r="G1517">
            <v>1581</v>
          </cell>
          <cell r="J1517" t="str">
            <v>Ortopedi</v>
          </cell>
          <cell r="K1517">
            <v>3096</v>
          </cell>
        </row>
        <row r="1518">
          <cell r="F1518" t="str">
            <v>Ortopedi</v>
          </cell>
          <cell r="G1518">
            <v>1582</v>
          </cell>
          <cell r="J1518" t="str">
            <v>Ortopedi</v>
          </cell>
          <cell r="K1518">
            <v>3097</v>
          </cell>
        </row>
        <row r="1519">
          <cell r="F1519" t="str">
            <v>Gastrokirurgi</v>
          </cell>
          <cell r="G1519">
            <v>1582</v>
          </cell>
          <cell r="J1519" t="str">
            <v>Ortopedi</v>
          </cell>
          <cell r="K1519">
            <v>3098</v>
          </cell>
        </row>
        <row r="1520">
          <cell r="F1520" t="str">
            <v>Ortopedi</v>
          </cell>
          <cell r="G1520">
            <v>1583</v>
          </cell>
          <cell r="J1520" t="str">
            <v>Ortopedi</v>
          </cell>
          <cell r="K1520">
            <v>3099</v>
          </cell>
        </row>
        <row r="1521">
          <cell r="F1521" t="str">
            <v>Ortopedi</v>
          </cell>
          <cell r="G1521">
            <v>1590</v>
          </cell>
          <cell r="J1521" t="str">
            <v>Ortopedi</v>
          </cell>
          <cell r="K1521">
            <v>3108</v>
          </cell>
        </row>
        <row r="1522">
          <cell r="F1522" t="str">
            <v>Gastrokirurgi</v>
          </cell>
          <cell r="G1522">
            <v>1596</v>
          </cell>
          <cell r="J1522" t="str">
            <v>Ortopedi</v>
          </cell>
          <cell r="K1522">
            <v>3121</v>
          </cell>
        </row>
        <row r="1523">
          <cell r="F1523" t="str">
            <v>Ortopedi</v>
          </cell>
          <cell r="G1523">
            <v>1598</v>
          </cell>
          <cell r="J1523" t="str">
            <v>Ortopedi</v>
          </cell>
          <cell r="K1523">
            <v>3124</v>
          </cell>
        </row>
        <row r="1524">
          <cell r="F1524" t="str">
            <v>Ortopedi</v>
          </cell>
          <cell r="G1524">
            <v>1598</v>
          </cell>
          <cell r="J1524" t="str">
            <v>Ortopedi</v>
          </cell>
          <cell r="K1524">
            <v>3129</v>
          </cell>
        </row>
        <row r="1525">
          <cell r="F1525" t="str">
            <v>Ortopedi</v>
          </cell>
          <cell r="G1525">
            <v>1603</v>
          </cell>
          <cell r="J1525" t="str">
            <v>Ortopedi</v>
          </cell>
          <cell r="K1525">
            <v>3133</v>
          </cell>
        </row>
        <row r="1526">
          <cell r="F1526" t="str">
            <v>Gastrokirurgi</v>
          </cell>
          <cell r="G1526">
            <v>1604</v>
          </cell>
          <cell r="J1526" t="str">
            <v>Ortopedi</v>
          </cell>
          <cell r="K1526">
            <v>3141</v>
          </cell>
        </row>
        <row r="1527">
          <cell r="F1527" t="str">
            <v>Ortopedi</v>
          </cell>
          <cell r="G1527">
            <v>1606</v>
          </cell>
          <cell r="J1527" t="str">
            <v>Ortopedi</v>
          </cell>
          <cell r="K1527">
            <v>3152</v>
          </cell>
        </row>
        <row r="1528">
          <cell r="F1528" t="str">
            <v>Ortopedi</v>
          </cell>
          <cell r="G1528">
            <v>1614</v>
          </cell>
          <cell r="J1528" t="str">
            <v>Ortopedi</v>
          </cell>
          <cell r="K1528">
            <v>3159</v>
          </cell>
        </row>
        <row r="1529">
          <cell r="F1529" t="str">
            <v>Ortopedi</v>
          </cell>
          <cell r="G1529">
            <v>1618</v>
          </cell>
          <cell r="J1529" t="str">
            <v>Ortopedi</v>
          </cell>
          <cell r="K1529">
            <v>3162</v>
          </cell>
        </row>
        <row r="1530">
          <cell r="F1530" t="str">
            <v>Ortopedi</v>
          </cell>
          <cell r="G1530">
            <v>1618</v>
          </cell>
          <cell r="J1530" t="str">
            <v>Ortopedi</v>
          </cell>
          <cell r="K1530">
            <v>3165</v>
          </cell>
        </row>
        <row r="1531">
          <cell r="F1531" t="str">
            <v>Ortopedi</v>
          </cell>
          <cell r="G1531">
            <v>1618</v>
          </cell>
          <cell r="J1531" t="str">
            <v>Ortopedi</v>
          </cell>
          <cell r="K1531">
            <v>3166</v>
          </cell>
        </row>
        <row r="1532">
          <cell r="F1532" t="str">
            <v>Gastrokirurgi</v>
          </cell>
          <cell r="G1532">
            <v>1619</v>
          </cell>
          <cell r="J1532" t="str">
            <v>Ortopedi</v>
          </cell>
          <cell r="K1532">
            <v>3174</v>
          </cell>
        </row>
        <row r="1533">
          <cell r="F1533" t="str">
            <v>Ortopedi</v>
          </cell>
          <cell r="G1533">
            <v>1621</v>
          </cell>
          <cell r="J1533" t="str">
            <v>Ortopedi</v>
          </cell>
          <cell r="K1533">
            <v>3190</v>
          </cell>
        </row>
        <row r="1534">
          <cell r="F1534" t="str">
            <v>Ortopedi</v>
          </cell>
          <cell r="G1534">
            <v>1628</v>
          </cell>
          <cell r="J1534" t="str">
            <v>Gastrokirurgi</v>
          </cell>
          <cell r="K1534">
            <v>3190</v>
          </cell>
        </row>
        <row r="1535">
          <cell r="F1535" t="str">
            <v>Gastrokirurgi</v>
          </cell>
          <cell r="G1535">
            <v>1629</v>
          </cell>
          <cell r="J1535" t="str">
            <v>Ortopedi</v>
          </cell>
          <cell r="K1535">
            <v>3201</v>
          </cell>
        </row>
        <row r="1536">
          <cell r="F1536" t="str">
            <v>Ortopedi</v>
          </cell>
          <cell r="G1536">
            <v>1637</v>
          </cell>
          <cell r="J1536" t="str">
            <v>Ortopedi</v>
          </cell>
          <cell r="K1536">
            <v>3205</v>
          </cell>
        </row>
        <row r="1537">
          <cell r="F1537" t="str">
            <v>Ortopedi</v>
          </cell>
          <cell r="G1537">
            <v>1638</v>
          </cell>
          <cell r="J1537" t="str">
            <v>Ortopedi</v>
          </cell>
          <cell r="K1537">
            <v>3211</v>
          </cell>
        </row>
        <row r="1538">
          <cell r="F1538" t="str">
            <v>Ortopedi</v>
          </cell>
          <cell r="G1538">
            <v>1640</v>
          </cell>
          <cell r="J1538" t="str">
            <v>Ortopedi</v>
          </cell>
          <cell r="K1538">
            <v>3254</v>
          </cell>
        </row>
        <row r="1539">
          <cell r="F1539" t="str">
            <v>Ortopedi</v>
          </cell>
          <cell r="G1539">
            <v>1641</v>
          </cell>
          <cell r="J1539" t="str">
            <v>Ortopedi</v>
          </cell>
          <cell r="K1539">
            <v>3290</v>
          </cell>
        </row>
        <row r="1540">
          <cell r="F1540" t="str">
            <v>Ortopedi</v>
          </cell>
          <cell r="G1540">
            <v>1643</v>
          </cell>
          <cell r="J1540" t="str">
            <v>Ortopedi</v>
          </cell>
          <cell r="K1540">
            <v>3290</v>
          </cell>
        </row>
        <row r="1541">
          <cell r="F1541" t="str">
            <v>Ortopedi</v>
          </cell>
          <cell r="G1541">
            <v>1643</v>
          </cell>
          <cell r="J1541" t="str">
            <v>Ortopedi</v>
          </cell>
          <cell r="K1541">
            <v>3293</v>
          </cell>
        </row>
        <row r="1542">
          <cell r="F1542" t="str">
            <v>Gastrokirurgi</v>
          </cell>
          <cell r="G1542">
            <v>1643</v>
          </cell>
          <cell r="J1542" t="str">
            <v>Gastrokirurgi</v>
          </cell>
          <cell r="K1542">
            <v>3316</v>
          </cell>
        </row>
        <row r="1543">
          <cell r="F1543" t="str">
            <v>Ortopedi</v>
          </cell>
          <cell r="G1543">
            <v>1644</v>
          </cell>
          <cell r="J1543" t="str">
            <v>Ortopedi</v>
          </cell>
          <cell r="K1543">
            <v>3319</v>
          </cell>
        </row>
        <row r="1544">
          <cell r="F1544" t="str">
            <v>Gastrokirurgi</v>
          </cell>
          <cell r="G1544">
            <v>1647</v>
          </cell>
          <cell r="J1544" t="str">
            <v>Ortopedi</v>
          </cell>
          <cell r="K1544">
            <v>3330</v>
          </cell>
        </row>
        <row r="1545">
          <cell r="F1545" t="str">
            <v>Ortopedi</v>
          </cell>
          <cell r="G1545">
            <v>1648</v>
          </cell>
          <cell r="J1545" t="str">
            <v>Ortopedi</v>
          </cell>
          <cell r="K1545">
            <v>3332</v>
          </cell>
        </row>
        <row r="1546">
          <cell r="F1546" t="str">
            <v>Ortopedi</v>
          </cell>
          <cell r="G1546">
            <v>1651</v>
          </cell>
          <cell r="J1546" t="str">
            <v>Ortopedi</v>
          </cell>
          <cell r="K1546">
            <v>3337</v>
          </cell>
        </row>
        <row r="1547">
          <cell r="F1547" t="str">
            <v>Gastrokirurgi</v>
          </cell>
          <cell r="G1547">
            <v>1652</v>
          </cell>
          <cell r="J1547" t="str">
            <v>Gastrokirurgi</v>
          </cell>
          <cell r="K1547">
            <v>3341</v>
          </cell>
        </row>
        <row r="1548">
          <cell r="F1548" t="str">
            <v>Ortopedi</v>
          </cell>
          <cell r="G1548">
            <v>1654</v>
          </cell>
          <cell r="J1548" t="str">
            <v>Ortopedi</v>
          </cell>
          <cell r="K1548">
            <v>3368</v>
          </cell>
        </row>
        <row r="1549">
          <cell r="F1549" t="str">
            <v>Ortopedi</v>
          </cell>
          <cell r="G1549">
            <v>1658</v>
          </cell>
          <cell r="J1549" t="str">
            <v>Ortopedi</v>
          </cell>
          <cell r="K1549">
            <v>3373</v>
          </cell>
        </row>
        <row r="1550">
          <cell r="F1550" t="str">
            <v>Ortopedi</v>
          </cell>
          <cell r="G1550">
            <v>1660</v>
          </cell>
          <cell r="J1550" t="str">
            <v>Gastrokirurgi</v>
          </cell>
          <cell r="K1550">
            <v>3374</v>
          </cell>
        </row>
        <row r="1551">
          <cell r="F1551" t="str">
            <v>Ortopedi</v>
          </cell>
          <cell r="G1551">
            <v>1660</v>
          </cell>
          <cell r="J1551" t="str">
            <v>Ortopedi</v>
          </cell>
          <cell r="K1551">
            <v>3427</v>
          </cell>
        </row>
        <row r="1552">
          <cell r="F1552" t="str">
            <v>Ortopedi</v>
          </cell>
          <cell r="G1552">
            <v>1662</v>
          </cell>
          <cell r="J1552" t="str">
            <v>Ortopedi</v>
          </cell>
          <cell r="K1552">
            <v>3435</v>
          </cell>
        </row>
        <row r="1553">
          <cell r="F1553" t="str">
            <v>Ortopedi</v>
          </cell>
          <cell r="G1553">
            <v>1662</v>
          </cell>
          <cell r="J1553" t="str">
            <v>Ortopedi</v>
          </cell>
          <cell r="K1553">
            <v>3464</v>
          </cell>
        </row>
        <row r="1554">
          <cell r="F1554" t="str">
            <v>Ortopedi</v>
          </cell>
          <cell r="G1554">
            <v>1670</v>
          </cell>
          <cell r="J1554" t="str">
            <v>Gastrokirurgi</v>
          </cell>
          <cell r="K1554">
            <v>3476</v>
          </cell>
        </row>
        <row r="1555">
          <cell r="F1555" t="str">
            <v>Ortopedi</v>
          </cell>
          <cell r="G1555">
            <v>1670</v>
          </cell>
          <cell r="J1555" t="str">
            <v>Ortopedi</v>
          </cell>
          <cell r="K1555">
            <v>3490</v>
          </cell>
        </row>
        <row r="1556">
          <cell r="F1556" t="str">
            <v>Ortopedi</v>
          </cell>
          <cell r="G1556">
            <v>1672</v>
          </cell>
          <cell r="J1556" t="str">
            <v>Ortopedi</v>
          </cell>
          <cell r="K1556">
            <v>3539</v>
          </cell>
        </row>
        <row r="1557">
          <cell r="F1557" t="str">
            <v>Ortopedi</v>
          </cell>
          <cell r="G1557">
            <v>1678</v>
          </cell>
          <cell r="J1557" t="str">
            <v>Ortopedi</v>
          </cell>
          <cell r="K1557">
            <v>3541</v>
          </cell>
        </row>
        <row r="1558">
          <cell r="F1558" t="str">
            <v>Ortopedi</v>
          </cell>
          <cell r="G1558">
            <v>1682</v>
          </cell>
          <cell r="J1558" t="str">
            <v>Ortopedi</v>
          </cell>
          <cell r="K1558">
            <v>3563</v>
          </cell>
        </row>
        <row r="1559">
          <cell r="F1559" t="str">
            <v>Ortopedi</v>
          </cell>
          <cell r="G1559">
            <v>1685</v>
          </cell>
          <cell r="J1559" t="str">
            <v>Ortopedi</v>
          </cell>
          <cell r="K1559">
            <v>3570</v>
          </cell>
        </row>
        <row r="1560">
          <cell r="F1560" t="str">
            <v>Ortopedi</v>
          </cell>
          <cell r="G1560">
            <v>1685</v>
          </cell>
          <cell r="J1560" t="str">
            <v>Ortopedi</v>
          </cell>
          <cell r="K1560">
            <v>3572</v>
          </cell>
        </row>
        <row r="1561">
          <cell r="F1561" t="str">
            <v>Ortopedi</v>
          </cell>
          <cell r="G1561">
            <v>1685</v>
          </cell>
          <cell r="J1561" t="str">
            <v>Gastrokirurgi</v>
          </cell>
          <cell r="K1561">
            <v>3631</v>
          </cell>
        </row>
        <row r="1562">
          <cell r="F1562" t="str">
            <v>Ortopedi</v>
          </cell>
          <cell r="G1562">
            <v>1688</v>
          </cell>
          <cell r="J1562" t="str">
            <v>Ortopedi</v>
          </cell>
          <cell r="K1562">
            <v>3726</v>
          </cell>
        </row>
        <row r="1563">
          <cell r="F1563" t="str">
            <v>Gastrokirurgi</v>
          </cell>
          <cell r="G1563">
            <v>1689</v>
          </cell>
          <cell r="J1563" t="str">
            <v>Ortopedi</v>
          </cell>
          <cell r="K1563">
            <v>3741</v>
          </cell>
        </row>
        <row r="1564">
          <cell r="F1564" t="str">
            <v>Ortopedi</v>
          </cell>
          <cell r="G1564">
            <v>1690</v>
          </cell>
          <cell r="J1564" t="str">
            <v>Ortopedi</v>
          </cell>
          <cell r="K1564">
            <v>3752</v>
          </cell>
        </row>
        <row r="1565">
          <cell r="F1565" t="str">
            <v>Ortopedi</v>
          </cell>
          <cell r="G1565">
            <v>1694</v>
          </cell>
          <cell r="J1565" t="str">
            <v>Ortopedi</v>
          </cell>
          <cell r="K1565">
            <v>3753</v>
          </cell>
        </row>
        <row r="1566">
          <cell r="F1566" t="str">
            <v>Ortopedi</v>
          </cell>
          <cell r="G1566">
            <v>1696</v>
          </cell>
          <cell r="J1566" t="str">
            <v>Ortopedi</v>
          </cell>
          <cell r="K1566">
            <v>3810</v>
          </cell>
        </row>
        <row r="1567">
          <cell r="F1567" t="str">
            <v>Ortopedi</v>
          </cell>
          <cell r="G1567">
            <v>1698</v>
          </cell>
          <cell r="J1567" t="str">
            <v>Ortopedi</v>
          </cell>
          <cell r="K1567">
            <v>3816</v>
          </cell>
        </row>
        <row r="1568">
          <cell r="F1568" t="str">
            <v>Ortopedi</v>
          </cell>
          <cell r="G1568">
            <v>1702</v>
          </cell>
          <cell r="J1568" t="str">
            <v>Ortopedi</v>
          </cell>
          <cell r="K1568">
            <v>3848</v>
          </cell>
        </row>
        <row r="1569">
          <cell r="F1569" t="str">
            <v>Gastrokirurgi</v>
          </cell>
          <cell r="G1569">
            <v>1704</v>
          </cell>
          <cell r="J1569" t="str">
            <v>Ortopedi</v>
          </cell>
          <cell r="K1569">
            <v>3882</v>
          </cell>
        </row>
        <row r="1570">
          <cell r="F1570" t="str">
            <v>Ortopedi</v>
          </cell>
          <cell r="G1570">
            <v>1706</v>
          </cell>
          <cell r="J1570" t="str">
            <v>Ortopedi</v>
          </cell>
          <cell r="K1570">
            <v>3902</v>
          </cell>
        </row>
        <row r="1571">
          <cell r="F1571" t="str">
            <v>Ortopedi</v>
          </cell>
          <cell r="G1571">
            <v>1707</v>
          </cell>
          <cell r="J1571" t="str">
            <v>Ortopedi</v>
          </cell>
          <cell r="K1571">
            <v>3916</v>
          </cell>
        </row>
        <row r="1572">
          <cell r="F1572" t="str">
            <v>Ortopedi</v>
          </cell>
          <cell r="G1572">
            <v>1709</v>
          </cell>
          <cell r="J1572" t="str">
            <v>Ortopedi</v>
          </cell>
          <cell r="K1572">
            <v>3935</v>
          </cell>
        </row>
        <row r="1573">
          <cell r="F1573" t="str">
            <v>Ortopedi</v>
          </cell>
          <cell r="G1573">
            <v>1710</v>
          </cell>
          <cell r="J1573" t="str">
            <v>Ortopedi</v>
          </cell>
          <cell r="K1573">
            <v>3939</v>
          </cell>
        </row>
        <row r="1574">
          <cell r="F1574" t="str">
            <v>Ortopedi</v>
          </cell>
          <cell r="G1574">
            <v>1711</v>
          </cell>
          <cell r="J1574" t="str">
            <v>Gastrokirurgi</v>
          </cell>
          <cell r="K1574">
            <v>3946</v>
          </cell>
        </row>
        <row r="1575">
          <cell r="F1575" t="str">
            <v>Ortopedi</v>
          </cell>
          <cell r="G1575">
            <v>1712</v>
          </cell>
          <cell r="J1575" t="str">
            <v>Ortopedi</v>
          </cell>
          <cell r="K1575">
            <v>3975</v>
          </cell>
        </row>
        <row r="1576">
          <cell r="F1576" t="str">
            <v>Ortopedi</v>
          </cell>
          <cell r="G1576">
            <v>1713</v>
          </cell>
          <cell r="J1576" t="str">
            <v>Ortopedi</v>
          </cell>
          <cell r="K1576">
            <v>3979</v>
          </cell>
        </row>
        <row r="1577">
          <cell r="F1577" t="str">
            <v>Ortopedi</v>
          </cell>
          <cell r="G1577">
            <v>1714</v>
          </cell>
          <cell r="J1577" t="str">
            <v>Ortopedi</v>
          </cell>
          <cell r="K1577">
            <v>3989</v>
          </cell>
        </row>
        <row r="1578">
          <cell r="F1578" t="str">
            <v>Ortopedi</v>
          </cell>
          <cell r="G1578">
            <v>1714</v>
          </cell>
          <cell r="J1578" t="str">
            <v>Ortopedi</v>
          </cell>
          <cell r="K1578">
            <v>3998</v>
          </cell>
        </row>
        <row r="1579">
          <cell r="F1579" t="str">
            <v>Ortopedi</v>
          </cell>
          <cell r="G1579">
            <v>1720</v>
          </cell>
          <cell r="J1579" t="str">
            <v>Ortopedi</v>
          </cell>
          <cell r="K1579">
            <v>4000</v>
          </cell>
        </row>
        <row r="1580">
          <cell r="F1580" t="str">
            <v>Ortopedi</v>
          </cell>
          <cell r="G1580">
            <v>1721</v>
          </cell>
          <cell r="J1580" t="str">
            <v>Ortopedi</v>
          </cell>
          <cell r="K1580">
            <v>4003</v>
          </cell>
        </row>
        <row r="1581">
          <cell r="F1581" t="str">
            <v>Ortopedi</v>
          </cell>
          <cell r="G1581">
            <v>1722</v>
          </cell>
          <cell r="J1581" t="str">
            <v>Ortopedi</v>
          </cell>
          <cell r="K1581">
            <v>4012</v>
          </cell>
        </row>
        <row r="1582">
          <cell r="F1582" t="str">
            <v>Ortopedi</v>
          </cell>
          <cell r="G1582">
            <v>1726</v>
          </cell>
          <cell r="J1582" t="str">
            <v>Ortopedi</v>
          </cell>
          <cell r="K1582">
            <v>4022</v>
          </cell>
        </row>
        <row r="1583">
          <cell r="F1583" t="str">
            <v>Gastrokirurgi</v>
          </cell>
          <cell r="G1583">
            <v>1731</v>
          </cell>
          <cell r="J1583" t="str">
            <v>Ortopedi</v>
          </cell>
          <cell r="K1583">
            <v>4056</v>
          </cell>
        </row>
        <row r="1584">
          <cell r="F1584" t="str">
            <v>Ortopedi</v>
          </cell>
          <cell r="G1584">
            <v>1737</v>
          </cell>
          <cell r="J1584" t="str">
            <v>Ortopedi</v>
          </cell>
          <cell r="K1584">
            <v>4057</v>
          </cell>
        </row>
        <row r="1585">
          <cell r="F1585" t="str">
            <v>Ortopedi</v>
          </cell>
          <cell r="G1585">
            <v>1745</v>
          </cell>
          <cell r="J1585" t="str">
            <v>Ortopedi</v>
          </cell>
          <cell r="K1585">
            <v>4059</v>
          </cell>
        </row>
        <row r="1586">
          <cell r="F1586" t="str">
            <v>Ortopedi</v>
          </cell>
          <cell r="G1586">
            <v>1754</v>
          </cell>
          <cell r="J1586" t="str">
            <v>Ortopedi</v>
          </cell>
          <cell r="K1586">
            <v>4060</v>
          </cell>
        </row>
        <row r="1587">
          <cell r="F1587" t="str">
            <v>Ortopedi</v>
          </cell>
          <cell r="G1587">
            <v>1763</v>
          </cell>
          <cell r="J1587" t="str">
            <v>Gastrokirurgi</v>
          </cell>
          <cell r="K1587">
            <v>4104</v>
          </cell>
        </row>
        <row r="1588">
          <cell r="F1588" t="str">
            <v>Gastrokirurgi</v>
          </cell>
          <cell r="G1588">
            <v>1763</v>
          </cell>
          <cell r="J1588" t="str">
            <v>Ortopedi</v>
          </cell>
          <cell r="K1588">
            <v>4104</v>
          </cell>
        </row>
        <row r="1589">
          <cell r="F1589" t="str">
            <v>Ortopedi</v>
          </cell>
          <cell r="G1589">
            <v>1768</v>
          </cell>
          <cell r="J1589" t="str">
            <v>Ortopedi</v>
          </cell>
          <cell r="K1589">
            <v>4105</v>
          </cell>
        </row>
        <row r="1590">
          <cell r="F1590" t="str">
            <v>Ortopedi</v>
          </cell>
          <cell r="G1590">
            <v>1779</v>
          </cell>
          <cell r="J1590" t="str">
            <v>Ortopedi</v>
          </cell>
          <cell r="K1590">
            <v>4106</v>
          </cell>
        </row>
        <row r="1591">
          <cell r="F1591" t="str">
            <v>Ortopedi</v>
          </cell>
          <cell r="G1591">
            <v>1780</v>
          </cell>
          <cell r="J1591" t="str">
            <v>Ortopedi</v>
          </cell>
          <cell r="K1591">
            <v>4110</v>
          </cell>
        </row>
        <row r="1592">
          <cell r="F1592" t="str">
            <v>Ortopedi</v>
          </cell>
          <cell r="G1592">
            <v>1781</v>
          </cell>
          <cell r="J1592" t="str">
            <v>Ortopedi</v>
          </cell>
          <cell r="K1592">
            <v>4116</v>
          </cell>
        </row>
        <row r="1593">
          <cell r="F1593" t="str">
            <v>Ortopedi</v>
          </cell>
          <cell r="G1593">
            <v>1783</v>
          </cell>
          <cell r="J1593" t="str">
            <v>Ortopedi</v>
          </cell>
          <cell r="K1593">
            <v>4149</v>
          </cell>
        </row>
        <row r="1594">
          <cell r="F1594" t="str">
            <v>Ortopedi</v>
          </cell>
          <cell r="G1594">
            <v>1785</v>
          </cell>
          <cell r="J1594" t="str">
            <v>Ortopedi</v>
          </cell>
          <cell r="K1594">
            <v>4151</v>
          </cell>
        </row>
        <row r="1595">
          <cell r="F1595" t="str">
            <v>Ortopedi</v>
          </cell>
          <cell r="G1595">
            <v>1790</v>
          </cell>
          <cell r="J1595" t="str">
            <v>Ortopedi</v>
          </cell>
          <cell r="K1595">
            <v>4156</v>
          </cell>
        </row>
        <row r="1596">
          <cell r="F1596" t="str">
            <v>Gastrokirurgi</v>
          </cell>
          <cell r="G1596">
            <v>1790</v>
          </cell>
          <cell r="J1596" t="str">
            <v>Ortopedi</v>
          </cell>
          <cell r="K1596">
            <v>4163</v>
          </cell>
        </row>
        <row r="1597">
          <cell r="F1597" t="str">
            <v>Ortopedi</v>
          </cell>
          <cell r="G1597">
            <v>1790</v>
          </cell>
          <cell r="J1597" t="str">
            <v>Ortopedi</v>
          </cell>
          <cell r="K1597">
            <v>4163</v>
          </cell>
        </row>
        <row r="1598">
          <cell r="F1598" t="str">
            <v>Ortopedi</v>
          </cell>
          <cell r="G1598">
            <v>1791</v>
          </cell>
          <cell r="J1598" t="str">
            <v>Ortopedi</v>
          </cell>
          <cell r="K1598">
            <v>4166</v>
          </cell>
        </row>
        <row r="1599">
          <cell r="F1599" t="str">
            <v>Ortopedi</v>
          </cell>
          <cell r="G1599">
            <v>1806</v>
          </cell>
          <cell r="J1599" t="str">
            <v>Ortopedi</v>
          </cell>
          <cell r="K1599">
            <v>4167</v>
          </cell>
        </row>
        <row r="1600">
          <cell r="F1600" t="str">
            <v>Ortopedi</v>
          </cell>
          <cell r="G1600">
            <v>1811</v>
          </cell>
          <cell r="J1600" t="str">
            <v>Ortopedi</v>
          </cell>
          <cell r="K1600">
            <v>4178</v>
          </cell>
        </row>
        <row r="1601">
          <cell r="F1601" t="str">
            <v>Ortopedi</v>
          </cell>
          <cell r="G1601">
            <v>1819</v>
          </cell>
          <cell r="J1601" t="str">
            <v>Ortopedi</v>
          </cell>
          <cell r="K1601">
            <v>4205</v>
          </cell>
        </row>
        <row r="1602">
          <cell r="F1602" t="str">
            <v>Ortopedi</v>
          </cell>
          <cell r="G1602">
            <v>1820</v>
          </cell>
          <cell r="J1602" t="str">
            <v>Ortopedi</v>
          </cell>
          <cell r="K1602">
            <v>4210</v>
          </cell>
        </row>
        <row r="1603">
          <cell r="F1603" t="str">
            <v>Ortopedi</v>
          </cell>
          <cell r="G1603">
            <v>1829</v>
          </cell>
          <cell r="J1603" t="str">
            <v>Ortopedi</v>
          </cell>
          <cell r="K1603">
            <v>4210</v>
          </cell>
        </row>
        <row r="1604">
          <cell r="F1604" t="str">
            <v>Ortopedi</v>
          </cell>
          <cell r="G1604">
            <v>1835</v>
          </cell>
          <cell r="J1604" t="str">
            <v>Ortopedi</v>
          </cell>
          <cell r="K1604">
            <v>4227</v>
          </cell>
        </row>
        <row r="1605">
          <cell r="F1605" t="str">
            <v>Ortopedi</v>
          </cell>
          <cell r="G1605">
            <v>1836</v>
          </cell>
          <cell r="J1605" t="str">
            <v>Ortopedi</v>
          </cell>
          <cell r="K1605">
            <v>4231</v>
          </cell>
        </row>
        <row r="1606">
          <cell r="F1606" t="str">
            <v>Ortopedi</v>
          </cell>
          <cell r="G1606">
            <v>1838</v>
          </cell>
          <cell r="J1606" t="str">
            <v>Ortopedi</v>
          </cell>
          <cell r="K1606">
            <v>4232</v>
          </cell>
        </row>
        <row r="1607">
          <cell r="F1607" t="str">
            <v>Ortopedi</v>
          </cell>
          <cell r="G1607">
            <v>1840</v>
          </cell>
          <cell r="J1607" t="str">
            <v>Ortopedi</v>
          </cell>
          <cell r="K1607">
            <v>4232</v>
          </cell>
        </row>
        <row r="1608">
          <cell r="F1608" t="str">
            <v>Gastrokirurgi</v>
          </cell>
          <cell r="G1608">
            <v>1846</v>
          </cell>
          <cell r="J1608" t="str">
            <v>Ortopedi</v>
          </cell>
          <cell r="K1608">
            <v>4237</v>
          </cell>
        </row>
        <row r="1609">
          <cell r="F1609" t="str">
            <v>Ortopedi</v>
          </cell>
          <cell r="G1609">
            <v>1851</v>
          </cell>
          <cell r="J1609" t="str">
            <v>Ortopedi</v>
          </cell>
          <cell r="K1609">
            <v>4253</v>
          </cell>
        </row>
        <row r="1610">
          <cell r="F1610" t="str">
            <v>Ortopedi</v>
          </cell>
          <cell r="G1610">
            <v>1852</v>
          </cell>
          <cell r="J1610" t="str">
            <v>Ortopedi</v>
          </cell>
          <cell r="K1610">
            <v>4254</v>
          </cell>
        </row>
        <row r="1611">
          <cell r="F1611" t="str">
            <v>Ortopedi</v>
          </cell>
          <cell r="G1611">
            <v>1853</v>
          </cell>
          <cell r="J1611" t="str">
            <v>Ortopedi</v>
          </cell>
          <cell r="K1611">
            <v>4255</v>
          </cell>
        </row>
        <row r="1612">
          <cell r="F1612" t="str">
            <v>Ortopedi</v>
          </cell>
          <cell r="G1612">
            <v>1858</v>
          </cell>
          <cell r="J1612" t="str">
            <v>Ortopedi</v>
          </cell>
          <cell r="K1612">
            <v>4257</v>
          </cell>
        </row>
        <row r="1613">
          <cell r="F1613" t="str">
            <v>Ortopedi</v>
          </cell>
          <cell r="G1613">
            <v>1859</v>
          </cell>
          <cell r="J1613" t="str">
            <v>Ortopedi</v>
          </cell>
          <cell r="K1613">
            <v>4268</v>
          </cell>
        </row>
        <row r="1614">
          <cell r="F1614" t="str">
            <v>Ortopedi</v>
          </cell>
          <cell r="G1614">
            <v>1871</v>
          </cell>
          <cell r="J1614" t="str">
            <v>Gastrokirurgi</v>
          </cell>
          <cell r="K1614">
            <v>4271</v>
          </cell>
        </row>
        <row r="1615">
          <cell r="F1615" t="str">
            <v>Ortopedi</v>
          </cell>
          <cell r="G1615">
            <v>1880</v>
          </cell>
          <cell r="J1615" t="str">
            <v>Ortopedi</v>
          </cell>
          <cell r="K1615">
            <v>4296</v>
          </cell>
        </row>
        <row r="1616">
          <cell r="F1616" t="str">
            <v>Gastrokirurgi</v>
          </cell>
          <cell r="G1616">
            <v>1891</v>
          </cell>
          <cell r="J1616" t="str">
            <v>Ortopedi</v>
          </cell>
          <cell r="K1616">
            <v>4297</v>
          </cell>
        </row>
        <row r="1617">
          <cell r="F1617" t="str">
            <v>Ortopedi</v>
          </cell>
          <cell r="G1617">
            <v>1891</v>
          </cell>
          <cell r="J1617" t="str">
            <v>Ortopedi</v>
          </cell>
          <cell r="K1617">
            <v>4309</v>
          </cell>
        </row>
        <row r="1618">
          <cell r="F1618" t="str">
            <v>Ortopedi</v>
          </cell>
          <cell r="G1618">
            <v>1907</v>
          </cell>
          <cell r="J1618" t="str">
            <v>Ortopedi</v>
          </cell>
          <cell r="K1618">
            <v>4315</v>
          </cell>
        </row>
        <row r="1619">
          <cell r="F1619" t="str">
            <v>Ortopedi</v>
          </cell>
          <cell r="G1619">
            <v>1910</v>
          </cell>
          <cell r="J1619" t="str">
            <v>Ortopedi</v>
          </cell>
          <cell r="K1619">
            <v>4326</v>
          </cell>
        </row>
        <row r="1620">
          <cell r="F1620" t="str">
            <v>Ortopedi</v>
          </cell>
          <cell r="G1620">
            <v>1924</v>
          </cell>
          <cell r="J1620" t="str">
            <v>Ortopedi</v>
          </cell>
          <cell r="K1620">
            <v>4326</v>
          </cell>
        </row>
        <row r="1621">
          <cell r="F1621" t="str">
            <v>Gastrokirurgi</v>
          </cell>
          <cell r="G1621">
            <v>1932</v>
          </cell>
          <cell r="J1621" t="str">
            <v>Ortopedi</v>
          </cell>
          <cell r="K1621">
            <v>4336</v>
          </cell>
        </row>
        <row r="1622">
          <cell r="F1622" t="str">
            <v>Ortopedi</v>
          </cell>
          <cell r="G1622">
            <v>1943</v>
          </cell>
          <cell r="J1622" t="str">
            <v>Ortopedi</v>
          </cell>
          <cell r="K1622">
            <v>4338</v>
          </cell>
        </row>
        <row r="1623">
          <cell r="F1623" t="str">
            <v>Ortopedi</v>
          </cell>
          <cell r="G1623">
            <v>1945</v>
          </cell>
          <cell r="J1623" t="str">
            <v>Ortopedi</v>
          </cell>
          <cell r="K1623">
            <v>4344</v>
          </cell>
        </row>
        <row r="1624">
          <cell r="F1624" t="str">
            <v>Ortopedi</v>
          </cell>
          <cell r="G1624">
            <v>1947</v>
          </cell>
          <cell r="J1624" t="str">
            <v>Ortopedi</v>
          </cell>
          <cell r="K1624">
            <v>4353</v>
          </cell>
        </row>
        <row r="1625">
          <cell r="F1625" t="str">
            <v>Ortopedi</v>
          </cell>
          <cell r="G1625">
            <v>1951</v>
          </cell>
          <cell r="J1625" t="str">
            <v>Ortopedi</v>
          </cell>
          <cell r="K1625">
            <v>4354</v>
          </cell>
        </row>
        <row r="1626">
          <cell r="F1626" t="str">
            <v>Ortopedi</v>
          </cell>
          <cell r="G1626">
            <v>1958</v>
          </cell>
          <cell r="J1626" t="str">
            <v>Ortopedi</v>
          </cell>
          <cell r="K1626">
            <v>4355</v>
          </cell>
        </row>
        <row r="1627">
          <cell r="F1627" t="str">
            <v>Ortopedi</v>
          </cell>
          <cell r="G1627">
            <v>1959</v>
          </cell>
          <cell r="J1627" t="str">
            <v>Ortopedi</v>
          </cell>
          <cell r="K1627">
            <v>4362</v>
          </cell>
        </row>
        <row r="1628">
          <cell r="F1628" t="str">
            <v>Ortopedi</v>
          </cell>
          <cell r="G1628">
            <v>1967</v>
          </cell>
          <cell r="J1628" t="str">
            <v>Ortopedi</v>
          </cell>
          <cell r="K1628">
            <v>4379</v>
          </cell>
        </row>
        <row r="1629">
          <cell r="F1629" t="str">
            <v>Ortopedi</v>
          </cell>
          <cell r="G1629">
            <v>1972</v>
          </cell>
          <cell r="J1629" t="str">
            <v>Ortopedi</v>
          </cell>
          <cell r="K1629">
            <v>4382</v>
          </cell>
        </row>
        <row r="1630">
          <cell r="F1630" t="str">
            <v>Ortopedi</v>
          </cell>
          <cell r="G1630">
            <v>1989</v>
          </cell>
          <cell r="J1630" t="str">
            <v>Ortopedi</v>
          </cell>
          <cell r="K1630">
            <v>4392</v>
          </cell>
        </row>
        <row r="1631">
          <cell r="F1631" t="str">
            <v>Ortopedi</v>
          </cell>
          <cell r="G1631">
            <v>1991</v>
          </cell>
          <cell r="J1631" t="str">
            <v>Ortopedi</v>
          </cell>
          <cell r="K1631">
            <v>4412</v>
          </cell>
        </row>
        <row r="1632">
          <cell r="F1632" t="str">
            <v>Gastrokirurgi</v>
          </cell>
          <cell r="G1632">
            <v>2000</v>
          </cell>
          <cell r="J1632" t="str">
            <v>Ortopedi</v>
          </cell>
          <cell r="K1632">
            <v>4415</v>
          </cell>
        </row>
        <row r="1633">
          <cell r="F1633" t="str">
            <v>Ortopedi</v>
          </cell>
          <cell r="G1633">
            <v>2010</v>
          </cell>
          <cell r="J1633" t="str">
            <v>Ortopedi</v>
          </cell>
          <cell r="K1633">
            <v>4429</v>
          </cell>
        </row>
        <row r="1634">
          <cell r="F1634" t="str">
            <v>Ortopedi</v>
          </cell>
          <cell r="G1634">
            <v>2011</v>
          </cell>
          <cell r="J1634" t="str">
            <v>Ortopedi</v>
          </cell>
          <cell r="K1634">
            <v>4449</v>
          </cell>
        </row>
        <row r="1635">
          <cell r="F1635" t="str">
            <v>Ortopedi</v>
          </cell>
          <cell r="G1635">
            <v>2012</v>
          </cell>
          <cell r="J1635" t="str">
            <v>Ortopedi</v>
          </cell>
          <cell r="K1635">
            <v>4478</v>
          </cell>
        </row>
        <row r="1636">
          <cell r="F1636" t="str">
            <v>Ortopedi</v>
          </cell>
          <cell r="G1636">
            <v>2012</v>
          </cell>
          <cell r="J1636" t="str">
            <v>Ortopedi</v>
          </cell>
          <cell r="K1636">
            <v>4480</v>
          </cell>
        </row>
        <row r="1637">
          <cell r="F1637" t="str">
            <v>Ortopedi</v>
          </cell>
          <cell r="G1637">
            <v>2013</v>
          </cell>
          <cell r="J1637" t="str">
            <v>Ortopedi</v>
          </cell>
          <cell r="K1637">
            <v>4512</v>
          </cell>
        </row>
        <row r="1638">
          <cell r="F1638" t="str">
            <v>Ortopedi</v>
          </cell>
          <cell r="G1638">
            <v>2016</v>
          </cell>
          <cell r="J1638" t="str">
            <v>Ortopedi</v>
          </cell>
          <cell r="K1638">
            <v>4557</v>
          </cell>
        </row>
        <row r="1639">
          <cell r="F1639" t="str">
            <v>Gastrokirurgi</v>
          </cell>
          <cell r="G1639">
            <v>2027</v>
          </cell>
          <cell r="J1639" t="str">
            <v>Ortopedi</v>
          </cell>
          <cell r="K1639">
            <v>4560</v>
          </cell>
        </row>
        <row r="1640">
          <cell r="F1640" t="str">
            <v>Ortopedi</v>
          </cell>
          <cell r="G1640">
            <v>2029</v>
          </cell>
          <cell r="J1640" t="str">
            <v>Ortopedi</v>
          </cell>
          <cell r="K1640">
            <v>4562</v>
          </cell>
        </row>
        <row r="1641">
          <cell r="F1641" t="str">
            <v>Ortopedi</v>
          </cell>
          <cell r="G1641">
            <v>2033</v>
          </cell>
          <cell r="J1641" t="str">
            <v>Ortopedi</v>
          </cell>
          <cell r="K1641">
            <v>4601</v>
          </cell>
        </row>
        <row r="1642">
          <cell r="F1642" t="str">
            <v>Ortopedi</v>
          </cell>
          <cell r="G1642">
            <v>2033</v>
          </cell>
          <cell r="J1642" t="str">
            <v>Ortopedi</v>
          </cell>
          <cell r="K1642">
            <v>4721</v>
          </cell>
        </row>
        <row r="1643">
          <cell r="F1643" t="str">
            <v>Ortopedi</v>
          </cell>
          <cell r="G1643">
            <v>2039</v>
          </cell>
          <cell r="J1643" t="str">
            <v>Ortopedi</v>
          </cell>
          <cell r="K1643">
            <v>4727</v>
          </cell>
        </row>
        <row r="1644">
          <cell r="F1644" t="str">
            <v>Ortopedi</v>
          </cell>
          <cell r="G1644">
            <v>2042</v>
          </cell>
          <cell r="J1644" t="str">
            <v>Ortopedi</v>
          </cell>
          <cell r="K1644">
            <v>4764</v>
          </cell>
        </row>
        <row r="1645">
          <cell r="F1645" t="str">
            <v>Ortopedi</v>
          </cell>
          <cell r="G1645">
            <v>2069</v>
          </cell>
          <cell r="J1645" t="str">
            <v>Ortopedi</v>
          </cell>
          <cell r="K1645">
            <v>4787</v>
          </cell>
        </row>
        <row r="1646">
          <cell r="F1646" t="str">
            <v>Ortopedi</v>
          </cell>
          <cell r="G1646">
            <v>2072</v>
          </cell>
          <cell r="J1646" t="str">
            <v>Ortopedi</v>
          </cell>
          <cell r="K1646">
            <v>4799</v>
          </cell>
        </row>
        <row r="1647">
          <cell r="F1647" t="str">
            <v>Ortopedi</v>
          </cell>
          <cell r="G1647">
            <v>2090</v>
          </cell>
          <cell r="J1647" t="str">
            <v>Ortopedi</v>
          </cell>
          <cell r="K1647">
            <v>4884</v>
          </cell>
        </row>
        <row r="1648">
          <cell r="F1648" t="str">
            <v>Gastrokirurgi</v>
          </cell>
          <cell r="G1648">
            <v>2101</v>
          </cell>
          <cell r="J1648" t="str">
            <v>Ortopedi</v>
          </cell>
          <cell r="K1648">
            <v>4887</v>
          </cell>
        </row>
        <row r="1649">
          <cell r="F1649" t="str">
            <v>Ortopedi</v>
          </cell>
          <cell r="G1649">
            <v>2109</v>
          </cell>
          <cell r="J1649" t="str">
            <v>Ortopedi</v>
          </cell>
          <cell r="K1649">
            <v>4918</v>
          </cell>
        </row>
        <row r="1650">
          <cell r="F1650" t="str">
            <v>Ortopedi</v>
          </cell>
          <cell r="G1650">
            <v>2127</v>
          </cell>
          <cell r="J1650" t="str">
            <v>Ortopedi</v>
          </cell>
          <cell r="K1650">
            <v>4929</v>
          </cell>
        </row>
        <row r="1651">
          <cell r="F1651" t="str">
            <v>Ortopedi</v>
          </cell>
          <cell r="G1651">
            <v>2127</v>
          </cell>
          <cell r="J1651" t="str">
            <v>Ortopedi</v>
          </cell>
          <cell r="K1651">
            <v>4930</v>
          </cell>
        </row>
        <row r="1652">
          <cell r="F1652" t="str">
            <v>Ortopedi</v>
          </cell>
          <cell r="G1652">
            <v>2132</v>
          </cell>
          <cell r="J1652" t="str">
            <v>Ortopedi</v>
          </cell>
          <cell r="K1652">
            <v>4948</v>
          </cell>
        </row>
        <row r="1653">
          <cell r="F1653" t="str">
            <v>Ortopedi</v>
          </cell>
          <cell r="G1653">
            <v>2141</v>
          </cell>
          <cell r="J1653" t="str">
            <v>Ortopedi</v>
          </cell>
          <cell r="K1653">
            <v>4976</v>
          </cell>
        </row>
        <row r="1654">
          <cell r="F1654" t="str">
            <v>Ortopedi</v>
          </cell>
          <cell r="G1654">
            <v>2152</v>
          </cell>
          <cell r="J1654" t="str">
            <v>Ortopedi</v>
          </cell>
          <cell r="K1654">
            <v>4978</v>
          </cell>
        </row>
        <row r="1655">
          <cell r="F1655" t="str">
            <v>Ortopedi</v>
          </cell>
          <cell r="G1655">
            <v>2179</v>
          </cell>
          <cell r="J1655" t="str">
            <v>Ortopedi</v>
          </cell>
          <cell r="K1655">
            <v>5124</v>
          </cell>
        </row>
        <row r="1656">
          <cell r="F1656" t="str">
            <v>Ortopedi</v>
          </cell>
          <cell r="G1656">
            <v>2186</v>
          </cell>
          <cell r="J1656" t="str">
            <v>Ortopedi</v>
          </cell>
          <cell r="K1656">
            <v>5127</v>
          </cell>
        </row>
        <row r="1657">
          <cell r="F1657" t="str">
            <v>Ortopedi</v>
          </cell>
          <cell r="G1657">
            <v>2189</v>
          </cell>
          <cell r="J1657" t="str">
            <v>Ortopedi</v>
          </cell>
          <cell r="K1657">
            <v>5151</v>
          </cell>
        </row>
        <row r="1658">
          <cell r="F1658" t="str">
            <v>Ortopedi</v>
          </cell>
          <cell r="G1658">
            <v>2192</v>
          </cell>
          <cell r="J1658" t="str">
            <v>Ortopedi</v>
          </cell>
          <cell r="K1658">
            <v>5208</v>
          </cell>
        </row>
        <row r="1659">
          <cell r="F1659" t="str">
            <v>Ortopedi</v>
          </cell>
          <cell r="G1659">
            <v>2193</v>
          </cell>
          <cell r="J1659" t="str">
            <v>Ortopedi</v>
          </cell>
          <cell r="K1659">
            <v>5360</v>
          </cell>
        </row>
        <row r="1660">
          <cell r="F1660" t="str">
            <v>Ortopedi</v>
          </cell>
          <cell r="G1660">
            <v>2200</v>
          </cell>
          <cell r="J1660" t="str">
            <v>Ortopedi</v>
          </cell>
          <cell r="K1660">
            <v>5415</v>
          </cell>
        </row>
        <row r="1661">
          <cell r="F1661" t="str">
            <v>Ortopedi</v>
          </cell>
          <cell r="G1661">
            <v>2217</v>
          </cell>
          <cell r="J1661" t="str">
            <v>Ortopedi</v>
          </cell>
          <cell r="K1661">
            <v>5421</v>
          </cell>
        </row>
        <row r="1662">
          <cell r="F1662" t="str">
            <v>Ortopedi</v>
          </cell>
          <cell r="G1662">
            <v>2233</v>
          </cell>
          <cell r="J1662" t="str">
            <v>Ortopedi</v>
          </cell>
          <cell r="K1662">
            <v>5441</v>
          </cell>
        </row>
        <row r="1663">
          <cell r="F1663" t="str">
            <v>Gastrokirurgi</v>
          </cell>
          <cell r="G1663">
            <v>2238</v>
          </cell>
          <cell r="J1663" t="str">
            <v>Ortopedi</v>
          </cell>
          <cell r="K1663">
            <v>5446</v>
          </cell>
        </row>
        <row r="1664">
          <cell r="F1664" t="str">
            <v>Ortopedi</v>
          </cell>
          <cell r="G1664">
            <v>2241</v>
          </cell>
          <cell r="J1664" t="str">
            <v>Ortopedi</v>
          </cell>
          <cell r="K1664">
            <v>5456</v>
          </cell>
        </row>
        <row r="1665">
          <cell r="F1665" t="str">
            <v>Ortopedi</v>
          </cell>
          <cell r="G1665">
            <v>2244</v>
          </cell>
          <cell r="J1665" t="str">
            <v>Ortopedi</v>
          </cell>
          <cell r="K1665">
            <v>5458</v>
          </cell>
        </row>
        <row r="1666">
          <cell r="F1666" t="str">
            <v>Gastrokirurgi</v>
          </cell>
          <cell r="G1666">
            <v>2255</v>
          </cell>
          <cell r="J1666" t="str">
            <v>Ortopedi</v>
          </cell>
          <cell r="K1666">
            <v>5470</v>
          </cell>
        </row>
        <row r="1667">
          <cell r="F1667" t="str">
            <v>Ortopedi</v>
          </cell>
          <cell r="G1667">
            <v>2268</v>
          </cell>
          <cell r="J1667" t="str">
            <v>Ortopedi</v>
          </cell>
          <cell r="K1667">
            <v>5473</v>
          </cell>
        </row>
        <row r="1668">
          <cell r="F1668" t="str">
            <v>Ortopedi</v>
          </cell>
          <cell r="G1668">
            <v>2272</v>
          </cell>
          <cell r="J1668" t="str">
            <v>Ortopedi</v>
          </cell>
          <cell r="K1668">
            <v>5478</v>
          </cell>
        </row>
        <row r="1669">
          <cell r="F1669" t="str">
            <v>Gastrokirurgi</v>
          </cell>
          <cell r="G1669">
            <v>2273</v>
          </cell>
          <cell r="J1669" t="str">
            <v>Ortopedi</v>
          </cell>
          <cell r="K1669">
            <v>5480</v>
          </cell>
        </row>
        <row r="1670">
          <cell r="F1670" t="str">
            <v>Ortopedi</v>
          </cell>
          <cell r="G1670">
            <v>2273</v>
          </cell>
          <cell r="J1670" t="str">
            <v>Ortopedi</v>
          </cell>
          <cell r="K1670">
            <v>5481</v>
          </cell>
        </row>
        <row r="1671">
          <cell r="F1671" t="str">
            <v>Ortopedi</v>
          </cell>
          <cell r="G1671">
            <v>2328</v>
          </cell>
          <cell r="J1671" t="str">
            <v>Ortopedi</v>
          </cell>
          <cell r="K1671">
            <v>5496</v>
          </cell>
        </row>
        <row r="1672">
          <cell r="F1672" t="str">
            <v>Ortopedi</v>
          </cell>
          <cell r="G1672">
            <v>2331</v>
          </cell>
          <cell r="J1672" t="str">
            <v>Ortopedi</v>
          </cell>
          <cell r="K1672">
            <v>5503</v>
          </cell>
        </row>
        <row r="1673">
          <cell r="F1673" t="str">
            <v>Ortopedi</v>
          </cell>
          <cell r="G1673">
            <v>2343</v>
          </cell>
          <cell r="J1673" t="str">
            <v>Ortopedi</v>
          </cell>
          <cell r="K1673">
            <v>5511</v>
          </cell>
        </row>
        <row r="1674">
          <cell r="F1674" t="str">
            <v>Gastrokirurgi</v>
          </cell>
          <cell r="G1674">
            <v>2349</v>
          </cell>
          <cell r="J1674" t="str">
            <v>Ortopedi</v>
          </cell>
          <cell r="K1674">
            <v>5544</v>
          </cell>
        </row>
        <row r="1675">
          <cell r="F1675" t="str">
            <v>Ortopedi</v>
          </cell>
          <cell r="G1675">
            <v>2355</v>
          </cell>
          <cell r="J1675" t="str">
            <v>Ortopedi</v>
          </cell>
          <cell r="K1675">
            <v>5546</v>
          </cell>
        </row>
        <row r="1676">
          <cell r="F1676" t="str">
            <v>Ortopedi</v>
          </cell>
          <cell r="G1676">
            <v>2358</v>
          </cell>
          <cell r="J1676" t="str">
            <v>Ortopedi</v>
          </cell>
          <cell r="K1676">
            <v>5559</v>
          </cell>
        </row>
        <row r="1677">
          <cell r="F1677" t="str">
            <v>Ortopedi</v>
          </cell>
          <cell r="G1677">
            <v>2361</v>
          </cell>
          <cell r="J1677" t="str">
            <v>Ortopedi</v>
          </cell>
          <cell r="K1677">
            <v>5567</v>
          </cell>
        </row>
        <row r="1678">
          <cell r="F1678" t="str">
            <v>Ortopedi</v>
          </cell>
          <cell r="G1678">
            <v>2364</v>
          </cell>
          <cell r="J1678" t="str">
            <v>Ortopedi</v>
          </cell>
          <cell r="K1678">
            <v>5572</v>
          </cell>
        </row>
        <row r="1679">
          <cell r="F1679" t="str">
            <v>Gastrokirurgi</v>
          </cell>
          <cell r="G1679">
            <v>2370</v>
          </cell>
          <cell r="J1679" t="str">
            <v>Ortopedi</v>
          </cell>
          <cell r="K1679">
            <v>5591</v>
          </cell>
        </row>
        <row r="1680">
          <cell r="F1680" t="str">
            <v>Ortopedi</v>
          </cell>
          <cell r="G1680">
            <v>2374</v>
          </cell>
          <cell r="J1680" t="str">
            <v>Ortopedi</v>
          </cell>
          <cell r="K1680">
            <v>5609</v>
          </cell>
        </row>
        <row r="1681">
          <cell r="F1681" t="str">
            <v>Ortopedi</v>
          </cell>
          <cell r="G1681">
            <v>2390</v>
          </cell>
          <cell r="J1681" t="str">
            <v>Ortopedi</v>
          </cell>
          <cell r="K1681">
            <v>5647</v>
          </cell>
        </row>
        <row r="1682">
          <cell r="F1682" t="str">
            <v>Ortopedi</v>
          </cell>
          <cell r="G1682">
            <v>2406</v>
          </cell>
          <cell r="J1682" t="str">
            <v>Gastrokirurgi</v>
          </cell>
          <cell r="K1682">
            <v>5647</v>
          </cell>
        </row>
        <row r="1683">
          <cell r="F1683" t="str">
            <v>Ortopedi</v>
          </cell>
          <cell r="G1683">
            <v>2406</v>
          </cell>
          <cell r="J1683" t="str">
            <v>Ortopedi</v>
          </cell>
          <cell r="K1683">
            <v>5653</v>
          </cell>
        </row>
        <row r="1684">
          <cell r="F1684" t="str">
            <v>Ortopedi</v>
          </cell>
          <cell r="G1684">
            <v>2423</v>
          </cell>
          <cell r="J1684" t="str">
            <v>Ortopedi</v>
          </cell>
          <cell r="K1684">
            <v>5665</v>
          </cell>
        </row>
        <row r="1685">
          <cell r="F1685" t="str">
            <v>Ortopedi</v>
          </cell>
          <cell r="G1685">
            <v>2428</v>
          </cell>
          <cell r="J1685" t="str">
            <v>Gastrokirurgi</v>
          </cell>
          <cell r="K1685">
            <v>5679</v>
          </cell>
        </row>
        <row r="1686">
          <cell r="F1686" t="str">
            <v>Ortopedi</v>
          </cell>
          <cell r="G1686">
            <v>2429</v>
          </cell>
          <cell r="J1686" t="str">
            <v>Gastrokirurgi</v>
          </cell>
          <cell r="K1686">
            <v>5699</v>
          </cell>
        </row>
        <row r="1687">
          <cell r="F1687" t="str">
            <v>Ortopedi</v>
          </cell>
          <cell r="G1687">
            <v>2434</v>
          </cell>
          <cell r="J1687" t="str">
            <v>Ortopedi</v>
          </cell>
          <cell r="K1687">
            <v>5743</v>
          </cell>
        </row>
        <row r="1688">
          <cell r="F1688" t="str">
            <v>Ortopedi</v>
          </cell>
          <cell r="G1688">
            <v>2439</v>
          </cell>
          <cell r="J1688" t="str">
            <v>Ortopedi</v>
          </cell>
          <cell r="K1688">
            <v>5753</v>
          </cell>
        </row>
        <row r="1689">
          <cell r="F1689" t="str">
            <v>Ortopedi</v>
          </cell>
          <cell r="G1689">
            <v>2446</v>
          </cell>
          <cell r="J1689" t="str">
            <v>Ortopedi</v>
          </cell>
          <cell r="K1689">
            <v>5765</v>
          </cell>
        </row>
        <row r="1690">
          <cell r="F1690" t="str">
            <v>Ortopedi</v>
          </cell>
          <cell r="G1690">
            <v>2447</v>
          </cell>
          <cell r="J1690" t="str">
            <v>Ortopedi</v>
          </cell>
          <cell r="K1690">
            <v>5776</v>
          </cell>
        </row>
        <row r="1691">
          <cell r="F1691" t="str">
            <v>Ortopedi</v>
          </cell>
          <cell r="G1691">
            <v>2450</v>
          </cell>
          <cell r="J1691" t="str">
            <v>Ortopedi</v>
          </cell>
          <cell r="K1691">
            <v>5779</v>
          </cell>
        </row>
        <row r="1692">
          <cell r="F1692" t="str">
            <v>Ortopedi</v>
          </cell>
          <cell r="G1692">
            <v>2451</v>
          </cell>
          <cell r="J1692" t="str">
            <v>Ortopedi</v>
          </cell>
          <cell r="K1692">
            <v>5782</v>
          </cell>
        </row>
        <row r="1693">
          <cell r="F1693" t="str">
            <v>Ortopedi</v>
          </cell>
          <cell r="G1693">
            <v>2453</v>
          </cell>
          <cell r="J1693" t="str">
            <v>Ortopedi</v>
          </cell>
          <cell r="K1693">
            <v>5786</v>
          </cell>
        </row>
        <row r="1694">
          <cell r="F1694" t="str">
            <v>Ortopedi</v>
          </cell>
          <cell r="G1694">
            <v>2464</v>
          </cell>
          <cell r="J1694" t="str">
            <v>Ortopedi</v>
          </cell>
          <cell r="K1694">
            <v>5798</v>
          </cell>
        </row>
        <row r="1695">
          <cell r="F1695" t="str">
            <v>Ortopedi</v>
          </cell>
          <cell r="G1695">
            <v>2466</v>
          </cell>
          <cell r="J1695" t="str">
            <v>Ortopedi</v>
          </cell>
          <cell r="K1695">
            <v>5821</v>
          </cell>
        </row>
        <row r="1696">
          <cell r="F1696" t="str">
            <v>Ortopedi</v>
          </cell>
          <cell r="G1696">
            <v>2467</v>
          </cell>
          <cell r="J1696" t="str">
            <v>Ortopedi</v>
          </cell>
          <cell r="K1696">
            <v>5826</v>
          </cell>
        </row>
        <row r="1697">
          <cell r="F1697" t="str">
            <v>Ortopedi</v>
          </cell>
          <cell r="G1697">
            <v>2470</v>
          </cell>
          <cell r="J1697" t="str">
            <v>Ortopedi</v>
          </cell>
          <cell r="K1697">
            <v>5876</v>
          </cell>
        </row>
        <row r="1698">
          <cell r="F1698" t="str">
            <v>Ortopedi</v>
          </cell>
          <cell r="G1698">
            <v>2470</v>
          </cell>
          <cell r="J1698" t="str">
            <v>Ortopedi</v>
          </cell>
          <cell r="K1698">
            <v>5940</v>
          </cell>
        </row>
        <row r="1699">
          <cell r="F1699" t="str">
            <v>Ortopedi</v>
          </cell>
          <cell r="G1699">
            <v>2472</v>
          </cell>
          <cell r="J1699" t="str">
            <v>Ortopedi</v>
          </cell>
          <cell r="K1699">
            <v>5946</v>
          </cell>
        </row>
        <row r="1700">
          <cell r="F1700" t="str">
            <v>Ortopedi</v>
          </cell>
          <cell r="G1700">
            <v>2481</v>
          </cell>
          <cell r="J1700" t="str">
            <v>Ortopedi</v>
          </cell>
          <cell r="K1700">
            <v>5979</v>
          </cell>
        </row>
        <row r="1701">
          <cell r="F1701" t="str">
            <v>Ortopedi</v>
          </cell>
          <cell r="G1701">
            <v>2487</v>
          </cell>
          <cell r="J1701" t="str">
            <v>Ortopedi</v>
          </cell>
          <cell r="K1701">
            <v>5981</v>
          </cell>
        </row>
        <row r="1702">
          <cell r="F1702" t="str">
            <v>Ortopedi</v>
          </cell>
          <cell r="G1702">
            <v>2492</v>
          </cell>
          <cell r="J1702" t="str">
            <v>Ortopedi</v>
          </cell>
          <cell r="K1702">
            <v>5987</v>
          </cell>
        </row>
        <row r="1703">
          <cell r="F1703" t="str">
            <v>Ortopedi</v>
          </cell>
          <cell r="G1703">
            <v>2497</v>
          </cell>
          <cell r="J1703" t="str">
            <v>Gastrokirurgi</v>
          </cell>
          <cell r="K1703">
            <v>5995</v>
          </cell>
        </row>
        <row r="1704">
          <cell r="F1704" t="str">
            <v>Ortopedi</v>
          </cell>
          <cell r="G1704">
            <v>2501</v>
          </cell>
          <cell r="J1704" t="str">
            <v>Ortopedi</v>
          </cell>
          <cell r="K1704">
            <v>6002</v>
          </cell>
        </row>
        <row r="1705">
          <cell r="F1705" t="str">
            <v>Ortopedi</v>
          </cell>
          <cell r="G1705">
            <v>2502</v>
          </cell>
          <cell r="J1705" t="str">
            <v>Ortopedi</v>
          </cell>
          <cell r="K1705">
            <v>6006</v>
          </cell>
        </row>
        <row r="1706">
          <cell r="F1706" t="str">
            <v>Ortopedi</v>
          </cell>
          <cell r="G1706">
            <v>2503</v>
          </cell>
          <cell r="J1706" t="str">
            <v>Ortopedi</v>
          </cell>
          <cell r="K1706">
            <v>6054</v>
          </cell>
        </row>
        <row r="1707">
          <cell r="F1707" t="str">
            <v>Ortopedi</v>
          </cell>
          <cell r="G1707">
            <v>2512</v>
          </cell>
          <cell r="J1707" t="str">
            <v>Ortopedi</v>
          </cell>
          <cell r="K1707">
            <v>6061</v>
          </cell>
        </row>
        <row r="1708">
          <cell r="F1708" t="str">
            <v>Ortopedi</v>
          </cell>
          <cell r="G1708">
            <v>2526</v>
          </cell>
          <cell r="J1708" t="str">
            <v>Ortopedi</v>
          </cell>
          <cell r="K1708">
            <v>6071</v>
          </cell>
        </row>
        <row r="1709">
          <cell r="F1709" t="str">
            <v>Ortopedi</v>
          </cell>
          <cell r="G1709">
            <v>2529</v>
          </cell>
          <cell r="J1709" t="str">
            <v>Ortopedi</v>
          </cell>
          <cell r="K1709">
            <v>6080</v>
          </cell>
        </row>
        <row r="1710">
          <cell r="F1710" t="str">
            <v>Ortopedi</v>
          </cell>
          <cell r="G1710">
            <v>2537</v>
          </cell>
          <cell r="J1710" t="str">
            <v>Ortopedi</v>
          </cell>
          <cell r="K1710">
            <v>6082</v>
          </cell>
        </row>
        <row r="1711">
          <cell r="F1711" t="str">
            <v>Ortopedi</v>
          </cell>
          <cell r="G1711">
            <v>2539</v>
          </cell>
          <cell r="J1711" t="str">
            <v>Ortopedi</v>
          </cell>
          <cell r="K1711">
            <v>6083</v>
          </cell>
        </row>
        <row r="1712">
          <cell r="F1712" t="str">
            <v>Ortopedi</v>
          </cell>
          <cell r="G1712">
            <v>2543</v>
          </cell>
          <cell r="J1712" t="str">
            <v>Ortopedi</v>
          </cell>
          <cell r="K1712">
            <v>6093</v>
          </cell>
        </row>
        <row r="1713">
          <cell r="F1713" t="str">
            <v>Ortopedi</v>
          </cell>
          <cell r="G1713">
            <v>2543</v>
          </cell>
          <cell r="J1713" t="str">
            <v>Ortopedi</v>
          </cell>
          <cell r="K1713">
            <v>6125</v>
          </cell>
        </row>
        <row r="1714">
          <cell r="F1714" t="str">
            <v>Gastrokirurgi</v>
          </cell>
          <cell r="G1714">
            <v>2547</v>
          </cell>
          <cell r="J1714" t="str">
            <v>Ortopedi</v>
          </cell>
          <cell r="K1714">
            <v>6132</v>
          </cell>
        </row>
        <row r="1715">
          <cell r="F1715" t="str">
            <v>Ortopedi</v>
          </cell>
          <cell r="G1715">
            <v>2559</v>
          </cell>
          <cell r="J1715" t="str">
            <v>Ortopedi</v>
          </cell>
          <cell r="K1715">
            <v>6148</v>
          </cell>
        </row>
        <row r="1716">
          <cell r="F1716" t="str">
            <v>Ortopedi</v>
          </cell>
          <cell r="G1716">
            <v>2564</v>
          </cell>
          <cell r="J1716" t="str">
            <v>Ortopedi</v>
          </cell>
          <cell r="K1716">
            <v>6271</v>
          </cell>
        </row>
        <row r="1717">
          <cell r="F1717" t="str">
            <v>Ortopedi</v>
          </cell>
          <cell r="G1717">
            <v>2576</v>
          </cell>
          <cell r="J1717" t="str">
            <v>Ortopedi</v>
          </cell>
          <cell r="K1717">
            <v>6287</v>
          </cell>
        </row>
        <row r="1718">
          <cell r="F1718" t="str">
            <v>Ortopedi</v>
          </cell>
          <cell r="G1718">
            <v>2576</v>
          </cell>
          <cell r="J1718" t="str">
            <v>Ortopedi</v>
          </cell>
          <cell r="K1718">
            <v>6292</v>
          </cell>
        </row>
        <row r="1719">
          <cell r="F1719" t="str">
            <v>Ortopedi</v>
          </cell>
          <cell r="G1719">
            <v>2580</v>
          </cell>
          <cell r="J1719" t="str">
            <v>Ortopedi</v>
          </cell>
          <cell r="K1719">
            <v>6369</v>
          </cell>
        </row>
        <row r="1720">
          <cell r="F1720" t="str">
            <v>Ortopedi</v>
          </cell>
          <cell r="G1720">
            <v>2580</v>
          </cell>
          <cell r="J1720" t="str">
            <v>Ortopedi</v>
          </cell>
          <cell r="K1720">
            <v>6443</v>
          </cell>
        </row>
        <row r="1721">
          <cell r="F1721" t="str">
            <v>Ortopedi</v>
          </cell>
          <cell r="G1721">
            <v>2580</v>
          </cell>
          <cell r="J1721" t="str">
            <v>Ortopedi</v>
          </cell>
          <cell r="K1721">
            <v>6453</v>
          </cell>
        </row>
        <row r="1722">
          <cell r="F1722" t="str">
            <v>Ortopedi</v>
          </cell>
          <cell r="G1722">
            <v>2582</v>
          </cell>
          <cell r="J1722" t="str">
            <v>Ortopedi</v>
          </cell>
          <cell r="K1722">
            <v>6463</v>
          </cell>
        </row>
        <row r="1723">
          <cell r="F1723" t="str">
            <v>Ortopedi</v>
          </cell>
          <cell r="G1723">
            <v>2589</v>
          </cell>
          <cell r="J1723" t="str">
            <v>Ortopedi</v>
          </cell>
          <cell r="K1723">
            <v>6500</v>
          </cell>
        </row>
        <row r="1724">
          <cell r="F1724" t="str">
            <v>Ortopedi</v>
          </cell>
          <cell r="G1724">
            <v>2592</v>
          </cell>
          <cell r="J1724" t="str">
            <v>Ortopedi</v>
          </cell>
          <cell r="K1724">
            <v>6586</v>
          </cell>
        </row>
        <row r="1725">
          <cell r="F1725" t="str">
            <v>Ortopedi</v>
          </cell>
          <cell r="G1725">
            <v>2593</v>
          </cell>
          <cell r="J1725" t="str">
            <v>Ortopedi</v>
          </cell>
          <cell r="K1725">
            <v>6594</v>
          </cell>
        </row>
        <row r="1726">
          <cell r="F1726" t="str">
            <v>Ortopedi</v>
          </cell>
          <cell r="G1726">
            <v>2599</v>
          </cell>
          <cell r="J1726" t="str">
            <v>Ortopedi</v>
          </cell>
          <cell r="K1726">
            <v>6737</v>
          </cell>
        </row>
        <row r="1727">
          <cell r="F1727" t="str">
            <v>Ortopedi</v>
          </cell>
          <cell r="G1727">
            <v>2599</v>
          </cell>
          <cell r="J1727" t="str">
            <v>Ortopedi</v>
          </cell>
          <cell r="K1727">
            <v>6757</v>
          </cell>
        </row>
        <row r="1728">
          <cell r="F1728" t="str">
            <v>Ortopedi</v>
          </cell>
          <cell r="G1728">
            <v>2625</v>
          </cell>
          <cell r="J1728" t="str">
            <v>Ortopedi</v>
          </cell>
          <cell r="K1728">
            <v>6821</v>
          </cell>
        </row>
        <row r="1729">
          <cell r="F1729" t="str">
            <v>Gastrokirurgi</v>
          </cell>
          <cell r="G1729">
            <v>2632</v>
          </cell>
          <cell r="J1729" t="str">
            <v>Ortopedi</v>
          </cell>
          <cell r="K1729">
            <v>6836</v>
          </cell>
        </row>
        <row r="1730">
          <cell r="F1730" t="str">
            <v>Ortopedi</v>
          </cell>
          <cell r="G1730">
            <v>2644</v>
          </cell>
          <cell r="J1730" t="str">
            <v>Ortopedi</v>
          </cell>
          <cell r="K1730">
            <v>6938</v>
          </cell>
        </row>
        <row r="1731">
          <cell r="F1731" t="str">
            <v>Ortopedi</v>
          </cell>
          <cell r="G1731">
            <v>2646</v>
          </cell>
          <cell r="J1731" t="str">
            <v>Ortopedi</v>
          </cell>
          <cell r="K1731">
            <v>6958</v>
          </cell>
        </row>
        <row r="1732">
          <cell r="F1732" t="str">
            <v>Ortopedi</v>
          </cell>
          <cell r="G1732">
            <v>2655</v>
          </cell>
          <cell r="J1732" t="str">
            <v>Ortopedi</v>
          </cell>
          <cell r="K1732">
            <v>6978</v>
          </cell>
        </row>
        <row r="1733">
          <cell r="F1733" t="str">
            <v>Ortopedi</v>
          </cell>
          <cell r="G1733">
            <v>2655</v>
          </cell>
          <cell r="J1733" t="str">
            <v>Ortopedi</v>
          </cell>
          <cell r="K1733">
            <v>6996</v>
          </cell>
        </row>
        <row r="1734">
          <cell r="F1734" t="str">
            <v>Ortopedi</v>
          </cell>
          <cell r="G1734">
            <v>2661</v>
          </cell>
          <cell r="J1734" t="str">
            <v>Ortopedi</v>
          </cell>
          <cell r="K1734">
            <v>7014</v>
          </cell>
        </row>
        <row r="1735">
          <cell r="F1735" t="str">
            <v>Ortopedi</v>
          </cell>
          <cell r="G1735">
            <v>2662</v>
          </cell>
          <cell r="J1735" t="str">
            <v>Ortopedi</v>
          </cell>
          <cell r="K1735">
            <v>7021</v>
          </cell>
        </row>
        <row r="1736">
          <cell r="F1736" t="str">
            <v>Gastrokirurgi</v>
          </cell>
          <cell r="G1736">
            <v>2662</v>
          </cell>
          <cell r="J1736" t="str">
            <v>Ortopedi</v>
          </cell>
          <cell r="K1736">
            <v>7032</v>
          </cell>
        </row>
        <row r="1737">
          <cell r="F1737" t="str">
            <v>Ortopedi</v>
          </cell>
          <cell r="G1737">
            <v>2668</v>
          </cell>
          <cell r="J1737" t="str">
            <v>Ortopedi</v>
          </cell>
          <cell r="K1737">
            <v>7050</v>
          </cell>
        </row>
        <row r="1738">
          <cell r="F1738" t="str">
            <v>Ortopedi</v>
          </cell>
          <cell r="G1738">
            <v>2680</v>
          </cell>
          <cell r="J1738" t="str">
            <v>Ortopedi</v>
          </cell>
          <cell r="K1738">
            <v>7054</v>
          </cell>
        </row>
        <row r="1739">
          <cell r="F1739" t="str">
            <v>Ortopedi</v>
          </cell>
          <cell r="G1739">
            <v>2681</v>
          </cell>
          <cell r="J1739" t="str">
            <v>Ortopedi</v>
          </cell>
          <cell r="K1739">
            <v>7064</v>
          </cell>
        </row>
        <row r="1740">
          <cell r="F1740" t="str">
            <v>Ortopedi</v>
          </cell>
          <cell r="G1740">
            <v>2692</v>
          </cell>
          <cell r="J1740" t="str">
            <v>Ortopedi</v>
          </cell>
          <cell r="K1740">
            <v>7087</v>
          </cell>
        </row>
        <row r="1741">
          <cell r="F1741" t="str">
            <v>Ortopedi</v>
          </cell>
          <cell r="G1741">
            <v>2696</v>
          </cell>
          <cell r="J1741" t="str">
            <v>Ortopedi</v>
          </cell>
          <cell r="K1741">
            <v>7145</v>
          </cell>
        </row>
        <row r="1742">
          <cell r="F1742" t="str">
            <v>Ortopedi</v>
          </cell>
          <cell r="G1742">
            <v>2696</v>
          </cell>
          <cell r="J1742" t="str">
            <v>Ortopedi</v>
          </cell>
          <cell r="K1742">
            <v>7190</v>
          </cell>
        </row>
        <row r="1743">
          <cell r="F1743" t="str">
            <v>Ortopedi</v>
          </cell>
          <cell r="G1743">
            <v>2701</v>
          </cell>
          <cell r="J1743" t="str">
            <v>Ortopedi</v>
          </cell>
          <cell r="K1743">
            <v>7193</v>
          </cell>
        </row>
        <row r="1744">
          <cell r="F1744" t="str">
            <v>Ortopedi</v>
          </cell>
          <cell r="G1744">
            <v>2709</v>
          </cell>
          <cell r="J1744" t="str">
            <v>Ortopedi</v>
          </cell>
          <cell r="K1744">
            <v>7311</v>
          </cell>
        </row>
        <row r="1745">
          <cell r="F1745" t="str">
            <v>Ortopedi</v>
          </cell>
          <cell r="G1745">
            <v>2713</v>
          </cell>
          <cell r="J1745" t="str">
            <v>Ortopedi</v>
          </cell>
          <cell r="K1745">
            <v>7327</v>
          </cell>
        </row>
        <row r="1746">
          <cell r="F1746" t="str">
            <v>Gastrokirurgi</v>
          </cell>
          <cell r="G1746">
            <v>2722</v>
          </cell>
          <cell r="J1746" t="str">
            <v>Gastrokirurgi</v>
          </cell>
          <cell r="K1746">
            <v>7425</v>
          </cell>
        </row>
        <row r="1747">
          <cell r="F1747" t="str">
            <v>Ortopedi</v>
          </cell>
          <cell r="G1747">
            <v>2727</v>
          </cell>
          <cell r="J1747" t="str">
            <v>Ortopedi</v>
          </cell>
          <cell r="K1747">
            <v>7436</v>
          </cell>
        </row>
        <row r="1748">
          <cell r="F1748" t="str">
            <v>Ortopedi</v>
          </cell>
          <cell r="G1748">
            <v>2733</v>
          </cell>
          <cell r="J1748" t="str">
            <v>Ortopedi</v>
          </cell>
          <cell r="K1748">
            <v>7562</v>
          </cell>
        </row>
        <row r="1749">
          <cell r="F1749" t="str">
            <v>Ortopedi</v>
          </cell>
          <cell r="G1749">
            <v>2741</v>
          </cell>
          <cell r="J1749" t="str">
            <v>Gastrokirurgi</v>
          </cell>
          <cell r="K1749">
            <v>7589</v>
          </cell>
        </row>
        <row r="1750">
          <cell r="F1750" t="str">
            <v>Ortopedi</v>
          </cell>
          <cell r="G1750">
            <v>2744</v>
          </cell>
          <cell r="J1750" t="str">
            <v>Ortopedi</v>
          </cell>
          <cell r="K1750">
            <v>7616</v>
          </cell>
        </row>
        <row r="1751">
          <cell r="F1751" t="str">
            <v>Gastrokirurgi</v>
          </cell>
          <cell r="G1751">
            <v>2758</v>
          </cell>
          <cell r="J1751" t="str">
            <v>Ortopedi</v>
          </cell>
          <cell r="K1751">
            <v>8216</v>
          </cell>
        </row>
        <row r="1752">
          <cell r="F1752" t="str">
            <v>Ortopedi</v>
          </cell>
          <cell r="G1752">
            <v>2763</v>
          </cell>
          <cell r="J1752" t="str">
            <v>Ortopedi</v>
          </cell>
          <cell r="K1752">
            <v>8232</v>
          </cell>
        </row>
        <row r="1753">
          <cell r="F1753" t="str">
            <v>Gastrokirurgi</v>
          </cell>
          <cell r="G1753">
            <v>2769</v>
          </cell>
          <cell r="J1753" t="str">
            <v>Ortopedi</v>
          </cell>
          <cell r="K1753">
            <v>8236</v>
          </cell>
        </row>
        <row r="1754">
          <cell r="F1754" t="str">
            <v>Ortopedi</v>
          </cell>
          <cell r="G1754">
            <v>2769</v>
          </cell>
          <cell r="J1754" t="str">
            <v>Ortopedi</v>
          </cell>
          <cell r="K1754">
            <v>8364</v>
          </cell>
        </row>
        <row r="1755">
          <cell r="F1755" t="str">
            <v>Ortopedi</v>
          </cell>
          <cell r="G1755">
            <v>2775</v>
          </cell>
          <cell r="J1755" t="str">
            <v>Ortopedi</v>
          </cell>
          <cell r="K1755">
            <v>8402</v>
          </cell>
        </row>
        <row r="1756">
          <cell r="F1756" t="str">
            <v>Ortopedi</v>
          </cell>
          <cell r="G1756">
            <v>2782</v>
          </cell>
          <cell r="J1756" t="str">
            <v>Ortopedi</v>
          </cell>
          <cell r="K1756">
            <v>8406</v>
          </cell>
        </row>
        <row r="1757">
          <cell r="F1757" t="str">
            <v>Gastrokirurgi</v>
          </cell>
          <cell r="G1757">
            <v>2783</v>
          </cell>
          <cell r="J1757" t="str">
            <v>Ortopedi</v>
          </cell>
          <cell r="K1757">
            <v>8417</v>
          </cell>
        </row>
        <row r="1758">
          <cell r="F1758" t="str">
            <v>Ortopedi</v>
          </cell>
          <cell r="G1758">
            <v>2785</v>
          </cell>
          <cell r="J1758" t="str">
            <v>Ortopedi</v>
          </cell>
          <cell r="K1758">
            <v>8437</v>
          </cell>
        </row>
        <row r="1759">
          <cell r="F1759" t="str">
            <v>Ortopedi</v>
          </cell>
          <cell r="G1759">
            <v>2787</v>
          </cell>
          <cell r="J1759" t="str">
            <v>Ortopedi</v>
          </cell>
          <cell r="K1759">
            <v>8454</v>
          </cell>
        </row>
        <row r="1760">
          <cell r="F1760" t="str">
            <v>Ortopedi</v>
          </cell>
          <cell r="G1760">
            <v>2788</v>
          </cell>
          <cell r="J1760" t="str">
            <v>Ortopedi</v>
          </cell>
          <cell r="K1760">
            <v>8503</v>
          </cell>
        </row>
        <row r="1761">
          <cell r="F1761" t="str">
            <v>Ortopedi</v>
          </cell>
          <cell r="G1761">
            <v>2790</v>
          </cell>
          <cell r="J1761" t="str">
            <v>Ortopedi</v>
          </cell>
          <cell r="K1761">
            <v>8506</v>
          </cell>
        </row>
        <row r="1762">
          <cell r="F1762" t="str">
            <v>Ortopedi</v>
          </cell>
          <cell r="G1762">
            <v>2791</v>
          </cell>
          <cell r="J1762" t="str">
            <v>Ortopedi</v>
          </cell>
          <cell r="K1762">
            <v>8539</v>
          </cell>
        </row>
        <row r="1763">
          <cell r="F1763" t="str">
            <v>Ortopedi</v>
          </cell>
          <cell r="G1763">
            <v>2793</v>
          </cell>
          <cell r="J1763" t="str">
            <v>Ortopedi</v>
          </cell>
          <cell r="K1763">
            <v>8561</v>
          </cell>
        </row>
        <row r="1764">
          <cell r="F1764" t="str">
            <v>Ortopedi</v>
          </cell>
          <cell r="G1764">
            <v>2802</v>
          </cell>
          <cell r="J1764" t="str">
            <v>Ortopedi</v>
          </cell>
          <cell r="K1764">
            <v>8584</v>
          </cell>
        </row>
        <row r="1765">
          <cell r="F1765" t="str">
            <v>Ortopedi</v>
          </cell>
          <cell r="G1765">
            <v>2804</v>
          </cell>
          <cell r="J1765" t="str">
            <v>Ortopedi</v>
          </cell>
          <cell r="K1765">
            <v>8640</v>
          </cell>
        </row>
        <row r="1766">
          <cell r="F1766" t="str">
            <v>Ortopedi</v>
          </cell>
          <cell r="G1766">
            <v>2806</v>
          </cell>
          <cell r="J1766" t="str">
            <v>Ortopedi</v>
          </cell>
          <cell r="K1766">
            <v>8681</v>
          </cell>
        </row>
        <row r="1767">
          <cell r="F1767" t="str">
            <v>Ortopedi</v>
          </cell>
          <cell r="G1767">
            <v>2807</v>
          </cell>
          <cell r="J1767" t="str">
            <v>Ortopedi</v>
          </cell>
          <cell r="K1767">
            <v>8690</v>
          </cell>
        </row>
        <row r="1768">
          <cell r="F1768" t="str">
            <v>Ortopedi</v>
          </cell>
          <cell r="G1768">
            <v>2808</v>
          </cell>
          <cell r="J1768" t="str">
            <v>Ortopedi</v>
          </cell>
          <cell r="K1768">
            <v>8703</v>
          </cell>
        </row>
        <row r="1769">
          <cell r="F1769" t="str">
            <v>Ortopedi</v>
          </cell>
          <cell r="G1769">
            <v>2818</v>
          </cell>
          <cell r="J1769" t="str">
            <v>Ortopedi</v>
          </cell>
          <cell r="K1769">
            <v>8756</v>
          </cell>
        </row>
        <row r="1770">
          <cell r="F1770" t="str">
            <v>Gastrokirurgi</v>
          </cell>
          <cell r="G1770">
            <v>2824</v>
          </cell>
          <cell r="J1770" t="str">
            <v>Ortopedi</v>
          </cell>
          <cell r="K1770">
            <v>8801</v>
          </cell>
        </row>
        <row r="1771">
          <cell r="F1771" t="str">
            <v>Ortopedi</v>
          </cell>
          <cell r="G1771">
            <v>2829</v>
          </cell>
          <cell r="J1771" t="str">
            <v>Ortopedi</v>
          </cell>
          <cell r="K1771">
            <v>8805</v>
          </cell>
        </row>
        <row r="1772">
          <cell r="F1772" t="str">
            <v>Ortopedi</v>
          </cell>
          <cell r="G1772">
            <v>2843</v>
          </cell>
          <cell r="J1772" t="str">
            <v>Ortopedi</v>
          </cell>
          <cell r="K1772">
            <v>8863</v>
          </cell>
        </row>
        <row r="1773">
          <cell r="F1773" t="str">
            <v>Ortopedi</v>
          </cell>
          <cell r="G1773">
            <v>2852</v>
          </cell>
          <cell r="J1773" t="str">
            <v>Ortopedi</v>
          </cell>
          <cell r="K1773">
            <v>8942</v>
          </cell>
        </row>
        <row r="1774">
          <cell r="F1774" t="str">
            <v>Ortopedi</v>
          </cell>
          <cell r="G1774">
            <v>2857</v>
          </cell>
          <cell r="J1774" t="str">
            <v>Ortopedi</v>
          </cell>
          <cell r="K1774">
            <v>9055</v>
          </cell>
        </row>
        <row r="1775">
          <cell r="F1775" t="str">
            <v>Ortopedi</v>
          </cell>
          <cell r="G1775">
            <v>2867</v>
          </cell>
          <cell r="J1775" t="str">
            <v>Ortopedi</v>
          </cell>
          <cell r="K1775">
            <v>9082</v>
          </cell>
        </row>
        <row r="1776">
          <cell r="F1776" t="str">
            <v>Ortopedi</v>
          </cell>
          <cell r="G1776">
            <v>2874</v>
          </cell>
          <cell r="J1776" t="str">
            <v>Ortopedi</v>
          </cell>
          <cell r="K1776">
            <v>9626</v>
          </cell>
        </row>
        <row r="1777">
          <cell r="F1777" t="str">
            <v>Ortopedi</v>
          </cell>
          <cell r="G1777">
            <v>2875</v>
          </cell>
          <cell r="J1777" t="str">
            <v>Ortopedi</v>
          </cell>
          <cell r="K1777">
            <v>9694</v>
          </cell>
        </row>
        <row r="1778">
          <cell r="F1778" t="str">
            <v>Ortopedi</v>
          </cell>
          <cell r="G1778">
            <v>2879</v>
          </cell>
          <cell r="J1778" t="str">
            <v>Ortopedi</v>
          </cell>
          <cell r="K1778">
            <v>9961</v>
          </cell>
        </row>
        <row r="1779">
          <cell r="F1779" t="str">
            <v>Ortopedi</v>
          </cell>
          <cell r="G1779">
            <v>2881</v>
          </cell>
          <cell r="J1779" t="str">
            <v>Ortopedi</v>
          </cell>
          <cell r="K1779">
            <v>9999</v>
          </cell>
        </row>
        <row r="1780">
          <cell r="F1780" t="str">
            <v>Ortopedi</v>
          </cell>
          <cell r="G1780">
            <v>2881</v>
          </cell>
          <cell r="J1780" t="str">
            <v>Ortopedi</v>
          </cell>
          <cell r="K1780">
            <v>10052</v>
          </cell>
        </row>
        <row r="1781">
          <cell r="F1781" t="str">
            <v>Ortopedi</v>
          </cell>
          <cell r="G1781">
            <v>2882</v>
          </cell>
          <cell r="J1781" t="str">
            <v>Ortopedi</v>
          </cell>
          <cell r="K1781">
            <v>10104</v>
          </cell>
        </row>
        <row r="1782">
          <cell r="F1782" t="str">
            <v>Ortopedi</v>
          </cell>
          <cell r="G1782">
            <v>2889</v>
          </cell>
          <cell r="J1782" t="str">
            <v>Ortopedi</v>
          </cell>
          <cell r="K1782">
            <v>10109</v>
          </cell>
        </row>
        <row r="1783">
          <cell r="F1783" t="str">
            <v>Gastrokirurgi</v>
          </cell>
          <cell r="G1783">
            <v>2895</v>
          </cell>
          <cell r="J1783" t="str">
            <v>Ortopedi</v>
          </cell>
          <cell r="K1783">
            <v>10117</v>
          </cell>
        </row>
        <row r="1784">
          <cell r="F1784" t="str">
            <v>Ortopedi</v>
          </cell>
          <cell r="G1784">
            <v>2899</v>
          </cell>
          <cell r="J1784" t="str">
            <v>Ortopedi</v>
          </cell>
          <cell r="K1784">
            <v>10117</v>
          </cell>
        </row>
        <row r="1785">
          <cell r="F1785" t="str">
            <v>Ortopedi</v>
          </cell>
          <cell r="G1785">
            <v>2900</v>
          </cell>
          <cell r="J1785" t="str">
            <v>Ortopedi</v>
          </cell>
          <cell r="K1785">
            <v>10167</v>
          </cell>
        </row>
        <row r="1786">
          <cell r="F1786" t="str">
            <v>Ortopedi</v>
          </cell>
          <cell r="G1786">
            <v>2901</v>
          </cell>
          <cell r="J1786" t="str">
            <v>Ortopedi</v>
          </cell>
          <cell r="K1786">
            <v>10235</v>
          </cell>
        </row>
        <row r="1787">
          <cell r="F1787" t="str">
            <v>Ortopedi</v>
          </cell>
          <cell r="G1787">
            <v>2912</v>
          </cell>
          <cell r="J1787" t="str">
            <v>Ortopedi</v>
          </cell>
          <cell r="K1787">
            <v>10407</v>
          </cell>
        </row>
        <row r="1788">
          <cell r="F1788" t="str">
            <v>Ortopedi</v>
          </cell>
          <cell r="G1788">
            <v>2915</v>
          </cell>
          <cell r="J1788" t="str">
            <v>Gastrokirurgi</v>
          </cell>
          <cell r="K1788">
            <v>10996</v>
          </cell>
        </row>
        <row r="1789">
          <cell r="F1789" t="str">
            <v>Ortopedi</v>
          </cell>
          <cell r="G1789">
            <v>2916</v>
          </cell>
          <cell r="J1789" t="str">
            <v>Ortopedi</v>
          </cell>
          <cell r="K1789">
            <v>11176</v>
          </cell>
        </row>
        <row r="1790">
          <cell r="F1790" t="str">
            <v>Ortopedi</v>
          </cell>
          <cell r="G1790">
            <v>2917</v>
          </cell>
          <cell r="J1790" t="str">
            <v>Ortopedi</v>
          </cell>
          <cell r="K1790">
            <v>11369</v>
          </cell>
        </row>
        <row r="1791">
          <cell r="F1791" t="str">
            <v>Gastrokirurgi</v>
          </cell>
          <cell r="G1791">
            <v>2919</v>
          </cell>
          <cell r="J1791" t="str">
            <v>Ortopedi</v>
          </cell>
          <cell r="K1791">
            <v>11445</v>
          </cell>
        </row>
        <row r="1792">
          <cell r="F1792" t="str">
            <v>Ortopedi</v>
          </cell>
          <cell r="G1792">
            <v>2926</v>
          </cell>
          <cell r="J1792" t="str">
            <v>Gynekologi</v>
          </cell>
          <cell r="K1792">
            <v>11447</v>
          </cell>
        </row>
        <row r="1793">
          <cell r="F1793" t="str">
            <v>Ortopedi</v>
          </cell>
          <cell r="G1793">
            <v>2928</v>
          </cell>
          <cell r="J1793" t="str">
            <v>Ortopedi</v>
          </cell>
          <cell r="K1793">
            <v>11493</v>
          </cell>
        </row>
        <row r="1794">
          <cell r="F1794" t="str">
            <v>Ortopedi</v>
          </cell>
          <cell r="G1794">
            <v>2933</v>
          </cell>
          <cell r="J1794" t="str">
            <v>Ortopedi</v>
          </cell>
          <cell r="K1794">
            <v>11651</v>
          </cell>
        </row>
        <row r="1795">
          <cell r="F1795" t="str">
            <v>Ortopedi</v>
          </cell>
          <cell r="G1795">
            <v>2944</v>
          </cell>
          <cell r="J1795" t="str">
            <v>Ortopedi</v>
          </cell>
          <cell r="K1795">
            <v>12693</v>
          </cell>
        </row>
        <row r="1796">
          <cell r="F1796" t="str">
            <v>Ortopedi</v>
          </cell>
          <cell r="G1796">
            <v>2946</v>
          </cell>
          <cell r="J1796" t="str">
            <v>Ortopedi</v>
          </cell>
          <cell r="K1796">
            <v>12876</v>
          </cell>
        </row>
        <row r="1797">
          <cell r="F1797" t="str">
            <v>Gastrokirurgi</v>
          </cell>
          <cell r="G1797">
            <v>2959</v>
          </cell>
          <cell r="J1797" t="str">
            <v>Ortopedi</v>
          </cell>
          <cell r="K1797">
            <v>12909</v>
          </cell>
        </row>
        <row r="1798">
          <cell r="F1798" t="str">
            <v>Gastrokirurgi</v>
          </cell>
          <cell r="G1798">
            <v>2959</v>
          </cell>
          <cell r="J1798" t="str">
            <v>Ortopedi</v>
          </cell>
          <cell r="K1798">
            <v>12935</v>
          </cell>
        </row>
        <row r="1799">
          <cell r="F1799" t="str">
            <v>Gastrokirurgi</v>
          </cell>
          <cell r="G1799">
            <v>2961</v>
          </cell>
          <cell r="J1799" t="str">
            <v>Ortopedi</v>
          </cell>
          <cell r="K1799">
            <v>13023</v>
          </cell>
        </row>
        <row r="1800">
          <cell r="F1800" t="str">
            <v>Ortopedi</v>
          </cell>
          <cell r="G1800">
            <v>2973</v>
          </cell>
          <cell r="J1800" t="str">
            <v>Ortopedi</v>
          </cell>
          <cell r="K1800">
            <v>13969</v>
          </cell>
        </row>
        <row r="1801">
          <cell r="F1801" t="str">
            <v>Ortopedi</v>
          </cell>
          <cell r="G1801">
            <v>3000</v>
          </cell>
          <cell r="J1801" t="str">
            <v>Ortopedi</v>
          </cell>
          <cell r="K1801">
            <v>14018</v>
          </cell>
        </row>
        <row r="1802">
          <cell r="F1802" t="str">
            <v>Ortopedi</v>
          </cell>
          <cell r="G1802">
            <v>3004</v>
          </cell>
          <cell r="J1802" t="str">
            <v>Ortopedi</v>
          </cell>
          <cell r="K1802">
            <v>14034</v>
          </cell>
        </row>
        <row r="1803">
          <cell r="F1803" t="str">
            <v>Ortopedi</v>
          </cell>
          <cell r="G1803">
            <v>3007</v>
          </cell>
          <cell r="J1803" t="str">
            <v>Ortopedi</v>
          </cell>
          <cell r="K1803">
            <v>14236</v>
          </cell>
        </row>
        <row r="1804">
          <cell r="F1804" t="str">
            <v>Ortopedi</v>
          </cell>
          <cell r="G1804">
            <v>3008</v>
          </cell>
          <cell r="J1804" t="str">
            <v>Ortopedi</v>
          </cell>
          <cell r="K1804">
            <v>14301</v>
          </cell>
        </row>
        <row r="1805">
          <cell r="F1805" t="str">
            <v>Ortopedi</v>
          </cell>
          <cell r="G1805">
            <v>3013</v>
          </cell>
          <cell r="J1805" t="str">
            <v>Ortopedi</v>
          </cell>
          <cell r="K1805">
            <v>14304</v>
          </cell>
        </row>
        <row r="1806">
          <cell r="F1806" t="str">
            <v>Gastrokirurgi</v>
          </cell>
          <cell r="G1806">
            <v>3013</v>
          </cell>
        </row>
        <row r="1807">
          <cell r="F1807" t="str">
            <v>Ortopedi</v>
          </cell>
          <cell r="G1807">
            <v>3017</v>
          </cell>
        </row>
        <row r="1808">
          <cell r="F1808" t="str">
            <v>Ortopedi</v>
          </cell>
          <cell r="G1808">
            <v>3033</v>
          </cell>
        </row>
        <row r="1809">
          <cell r="F1809" t="str">
            <v>Ortopedi</v>
          </cell>
          <cell r="G1809">
            <v>3034</v>
          </cell>
        </row>
        <row r="1810">
          <cell r="F1810" t="str">
            <v>Ortopedi</v>
          </cell>
          <cell r="G1810">
            <v>3055</v>
          </cell>
        </row>
        <row r="1811">
          <cell r="F1811" t="str">
            <v>Ortopedi</v>
          </cell>
          <cell r="G1811">
            <v>3067</v>
          </cell>
        </row>
        <row r="1812">
          <cell r="F1812" t="str">
            <v>Ortopedi</v>
          </cell>
          <cell r="G1812">
            <v>3072</v>
          </cell>
        </row>
        <row r="1813">
          <cell r="F1813" t="str">
            <v>Ortopedi</v>
          </cell>
          <cell r="G1813">
            <v>3075</v>
          </cell>
        </row>
        <row r="1814">
          <cell r="F1814" t="str">
            <v>Ortopedi</v>
          </cell>
          <cell r="G1814">
            <v>3078</v>
          </cell>
        </row>
        <row r="1815">
          <cell r="F1815" t="str">
            <v>Ortopedi</v>
          </cell>
          <cell r="G1815">
            <v>3080</v>
          </cell>
        </row>
        <row r="1816">
          <cell r="F1816" t="str">
            <v>Ortopedi</v>
          </cell>
          <cell r="G1816">
            <v>3080</v>
          </cell>
        </row>
        <row r="1817">
          <cell r="F1817" t="str">
            <v>Ortopedi</v>
          </cell>
          <cell r="G1817">
            <v>3084</v>
          </cell>
        </row>
        <row r="1818">
          <cell r="F1818" t="str">
            <v>Ortopedi</v>
          </cell>
          <cell r="G1818">
            <v>3090</v>
          </cell>
        </row>
        <row r="1819">
          <cell r="F1819" t="str">
            <v>Ortopedi</v>
          </cell>
          <cell r="G1819">
            <v>3097</v>
          </cell>
        </row>
        <row r="1820">
          <cell r="F1820" t="str">
            <v>Gastrokirurgi</v>
          </cell>
          <cell r="G1820">
            <v>3107</v>
          </cell>
        </row>
        <row r="1821">
          <cell r="F1821" t="str">
            <v>Ortopedi</v>
          </cell>
          <cell r="G1821">
            <v>3108</v>
          </cell>
        </row>
        <row r="1822">
          <cell r="F1822" t="str">
            <v>Ortopedi</v>
          </cell>
          <cell r="G1822">
            <v>3121</v>
          </cell>
        </row>
        <row r="1823">
          <cell r="F1823" t="str">
            <v>Ortopedi</v>
          </cell>
          <cell r="G1823">
            <v>3124</v>
          </cell>
        </row>
        <row r="1824">
          <cell r="F1824" t="str">
            <v>Ortopedi</v>
          </cell>
          <cell r="G1824">
            <v>3125</v>
          </cell>
        </row>
        <row r="1825">
          <cell r="F1825" t="str">
            <v>Ortopedi</v>
          </cell>
          <cell r="G1825">
            <v>3126</v>
          </cell>
        </row>
        <row r="1826">
          <cell r="F1826" t="str">
            <v>Ortopedi</v>
          </cell>
          <cell r="G1826">
            <v>3135</v>
          </cell>
        </row>
        <row r="1827">
          <cell r="F1827" t="str">
            <v>Gastrokirurgi</v>
          </cell>
          <cell r="G1827">
            <v>3141</v>
          </cell>
        </row>
        <row r="1828">
          <cell r="F1828" t="str">
            <v>Ortopedi</v>
          </cell>
          <cell r="G1828">
            <v>3147</v>
          </cell>
        </row>
        <row r="1829">
          <cell r="F1829" t="str">
            <v>Gastrokirurgi</v>
          </cell>
          <cell r="G1829">
            <v>3150</v>
          </cell>
        </row>
        <row r="1830">
          <cell r="F1830" t="str">
            <v>Ortopedi</v>
          </cell>
          <cell r="G1830">
            <v>3157</v>
          </cell>
        </row>
        <row r="1831">
          <cell r="F1831" t="str">
            <v>Ortopedi</v>
          </cell>
          <cell r="G1831">
            <v>3158</v>
          </cell>
        </row>
        <row r="1832">
          <cell r="F1832" t="str">
            <v>Ortopedi</v>
          </cell>
          <cell r="G1832">
            <v>3165</v>
          </cell>
        </row>
        <row r="1833">
          <cell r="F1833" t="str">
            <v>Ortopedi</v>
          </cell>
          <cell r="G1833">
            <v>3165</v>
          </cell>
        </row>
        <row r="1834">
          <cell r="F1834" t="str">
            <v>Ortopedi</v>
          </cell>
          <cell r="G1834">
            <v>3166</v>
          </cell>
        </row>
        <row r="1835">
          <cell r="F1835" t="str">
            <v>Ortopedi</v>
          </cell>
          <cell r="G1835">
            <v>3175</v>
          </cell>
        </row>
        <row r="1836">
          <cell r="F1836" t="str">
            <v>Ortopedi</v>
          </cell>
          <cell r="G1836">
            <v>3177</v>
          </cell>
        </row>
        <row r="1837">
          <cell r="F1837" t="str">
            <v>Gastrokirurgi</v>
          </cell>
          <cell r="G1837">
            <v>3184</v>
          </cell>
        </row>
        <row r="1838">
          <cell r="F1838" t="str">
            <v>Ortopedi</v>
          </cell>
          <cell r="G1838">
            <v>3193</v>
          </cell>
        </row>
        <row r="1839">
          <cell r="F1839" t="str">
            <v>Ortopedi</v>
          </cell>
          <cell r="G1839">
            <v>3199</v>
          </cell>
        </row>
        <row r="1840">
          <cell r="F1840" t="str">
            <v>Ortopedi</v>
          </cell>
          <cell r="G1840">
            <v>3219</v>
          </cell>
        </row>
        <row r="1841">
          <cell r="F1841" t="str">
            <v>Ortopedi</v>
          </cell>
          <cell r="G1841">
            <v>3223</v>
          </cell>
        </row>
        <row r="1842">
          <cell r="F1842" t="str">
            <v>Ortopedi</v>
          </cell>
          <cell r="G1842">
            <v>3236</v>
          </cell>
        </row>
        <row r="1843">
          <cell r="F1843" t="str">
            <v>Ortopedi</v>
          </cell>
          <cell r="G1843">
            <v>3253</v>
          </cell>
        </row>
        <row r="1844">
          <cell r="F1844" t="str">
            <v>Ortopedi</v>
          </cell>
          <cell r="G1844">
            <v>3259</v>
          </cell>
        </row>
        <row r="1845">
          <cell r="F1845" t="str">
            <v>Ortopedi</v>
          </cell>
          <cell r="G1845">
            <v>3271</v>
          </cell>
        </row>
        <row r="1846">
          <cell r="F1846" t="str">
            <v>Ortopedi</v>
          </cell>
          <cell r="G1846">
            <v>3274</v>
          </cell>
        </row>
        <row r="1847">
          <cell r="F1847" t="str">
            <v>Gastrokirurgi</v>
          </cell>
          <cell r="G1847">
            <v>3286</v>
          </cell>
        </row>
        <row r="1848">
          <cell r="F1848" t="str">
            <v>Ortopedi</v>
          </cell>
          <cell r="G1848">
            <v>3289</v>
          </cell>
        </row>
        <row r="1849">
          <cell r="F1849" t="str">
            <v>Ortopedi</v>
          </cell>
          <cell r="G1849">
            <v>3300</v>
          </cell>
        </row>
        <row r="1850">
          <cell r="F1850" t="str">
            <v>Ortopedi</v>
          </cell>
          <cell r="G1850">
            <v>3302</v>
          </cell>
        </row>
        <row r="1851">
          <cell r="F1851" t="str">
            <v>Ortopedi</v>
          </cell>
          <cell r="G1851">
            <v>3326</v>
          </cell>
        </row>
        <row r="1852">
          <cell r="F1852" t="str">
            <v>Ortopedi</v>
          </cell>
          <cell r="G1852">
            <v>3360</v>
          </cell>
        </row>
        <row r="1853">
          <cell r="F1853" t="str">
            <v>Ortopedi</v>
          </cell>
          <cell r="G1853">
            <v>3372</v>
          </cell>
        </row>
        <row r="1854">
          <cell r="F1854" t="str">
            <v>Ortopedi</v>
          </cell>
          <cell r="G1854">
            <v>3398</v>
          </cell>
        </row>
        <row r="1855">
          <cell r="F1855" t="str">
            <v>Ortopedi</v>
          </cell>
          <cell r="G1855">
            <v>3443</v>
          </cell>
        </row>
        <row r="1856">
          <cell r="F1856" t="str">
            <v>Ortopedi</v>
          </cell>
          <cell r="G1856">
            <v>3458</v>
          </cell>
        </row>
        <row r="1857">
          <cell r="F1857" t="str">
            <v>Gastrokirurgi</v>
          </cell>
          <cell r="G1857">
            <v>3461</v>
          </cell>
        </row>
        <row r="1858">
          <cell r="F1858" t="str">
            <v>Ortopedi</v>
          </cell>
          <cell r="G1858">
            <v>3463</v>
          </cell>
        </row>
        <row r="1859">
          <cell r="F1859" t="str">
            <v>Ortopedi</v>
          </cell>
          <cell r="G1859">
            <v>3480</v>
          </cell>
        </row>
        <row r="1860">
          <cell r="F1860" t="str">
            <v>Ortopedi</v>
          </cell>
          <cell r="G1860">
            <v>3488</v>
          </cell>
        </row>
        <row r="1861">
          <cell r="F1861" t="str">
            <v>Ortopedi</v>
          </cell>
          <cell r="G1861">
            <v>3511</v>
          </cell>
        </row>
        <row r="1862">
          <cell r="F1862" t="str">
            <v>Ortopedi</v>
          </cell>
          <cell r="G1862">
            <v>3560</v>
          </cell>
        </row>
        <row r="1863">
          <cell r="F1863" t="str">
            <v>Ortopedi</v>
          </cell>
          <cell r="G1863">
            <v>3580</v>
          </cell>
        </row>
        <row r="1864">
          <cell r="F1864" t="str">
            <v>Ortopedi</v>
          </cell>
          <cell r="G1864">
            <v>3636</v>
          </cell>
        </row>
        <row r="1865">
          <cell r="F1865" t="str">
            <v>Ortopedi</v>
          </cell>
          <cell r="G1865">
            <v>3663</v>
          </cell>
        </row>
        <row r="1866">
          <cell r="F1866" t="str">
            <v>Ortopedi</v>
          </cell>
          <cell r="G1866">
            <v>3690</v>
          </cell>
        </row>
        <row r="1867">
          <cell r="F1867" t="str">
            <v>Gastrokirurgi</v>
          </cell>
          <cell r="G1867">
            <v>3722</v>
          </cell>
        </row>
        <row r="1868">
          <cell r="F1868" t="str">
            <v>Ortopedi</v>
          </cell>
          <cell r="G1868">
            <v>3732</v>
          </cell>
        </row>
        <row r="1869">
          <cell r="F1869" t="str">
            <v>Ortopedi</v>
          </cell>
          <cell r="G1869">
            <v>3751</v>
          </cell>
        </row>
        <row r="1870">
          <cell r="F1870" t="str">
            <v>Ortopedi</v>
          </cell>
          <cell r="G1870">
            <v>3783</v>
          </cell>
        </row>
        <row r="1871">
          <cell r="F1871" t="str">
            <v>Ortopedi</v>
          </cell>
          <cell r="G1871">
            <v>3798</v>
          </cell>
        </row>
        <row r="1872">
          <cell r="F1872" t="str">
            <v>Ortopedi</v>
          </cell>
          <cell r="G1872">
            <v>3799</v>
          </cell>
        </row>
        <row r="1873">
          <cell r="F1873" t="str">
            <v>Ortopedi</v>
          </cell>
          <cell r="G1873">
            <v>3819</v>
          </cell>
        </row>
        <row r="1874">
          <cell r="F1874" t="str">
            <v>Ortopedi</v>
          </cell>
          <cell r="G1874">
            <v>3828</v>
          </cell>
        </row>
        <row r="1875">
          <cell r="F1875" t="str">
            <v>Ortopedi</v>
          </cell>
          <cell r="G1875">
            <v>3835</v>
          </cell>
        </row>
        <row r="1876">
          <cell r="F1876" t="str">
            <v>Ortopedi</v>
          </cell>
          <cell r="G1876">
            <v>3857</v>
          </cell>
        </row>
        <row r="1877">
          <cell r="F1877" t="str">
            <v>Ortopedi</v>
          </cell>
          <cell r="G1877">
            <v>3876</v>
          </cell>
        </row>
        <row r="1878">
          <cell r="F1878" t="str">
            <v>Ortopedi</v>
          </cell>
          <cell r="G1878">
            <v>3886</v>
          </cell>
        </row>
        <row r="1879">
          <cell r="F1879" t="str">
            <v>Ortopedi</v>
          </cell>
          <cell r="G1879">
            <v>3909</v>
          </cell>
        </row>
        <row r="1880">
          <cell r="F1880" t="str">
            <v>Ortopedi</v>
          </cell>
          <cell r="G1880">
            <v>3911</v>
          </cell>
        </row>
        <row r="1881">
          <cell r="F1881" t="str">
            <v>Ortopedi</v>
          </cell>
          <cell r="G1881">
            <v>3920</v>
          </cell>
        </row>
        <row r="1882">
          <cell r="F1882" t="str">
            <v>Gastrokirurgi</v>
          </cell>
          <cell r="G1882">
            <v>3939</v>
          </cell>
        </row>
        <row r="1883">
          <cell r="F1883" t="str">
            <v>Ortopedi</v>
          </cell>
          <cell r="G1883">
            <v>3945</v>
          </cell>
        </row>
        <row r="1884">
          <cell r="F1884" t="str">
            <v>Ortopedi</v>
          </cell>
          <cell r="G1884">
            <v>3961</v>
          </cell>
        </row>
        <row r="1885">
          <cell r="F1885" t="str">
            <v>Ortopedi</v>
          </cell>
          <cell r="G1885">
            <v>3989</v>
          </cell>
        </row>
        <row r="1886">
          <cell r="F1886" t="str">
            <v>Ortopedi</v>
          </cell>
          <cell r="G1886">
            <v>4028</v>
          </cell>
        </row>
        <row r="1887">
          <cell r="F1887" t="str">
            <v>Ortopedi</v>
          </cell>
          <cell r="G1887">
            <v>4033</v>
          </cell>
        </row>
        <row r="1888">
          <cell r="F1888" t="str">
            <v>Ortopedi</v>
          </cell>
          <cell r="G1888">
            <v>4051</v>
          </cell>
        </row>
        <row r="1889">
          <cell r="F1889" t="str">
            <v>Ortopedi</v>
          </cell>
          <cell r="G1889">
            <v>4052</v>
          </cell>
        </row>
        <row r="1890">
          <cell r="F1890" t="str">
            <v>Gastrokirurgi</v>
          </cell>
          <cell r="G1890">
            <v>4083</v>
          </cell>
        </row>
        <row r="1891">
          <cell r="F1891" t="str">
            <v>Ortopedi</v>
          </cell>
          <cell r="G1891">
            <v>4111</v>
          </cell>
        </row>
        <row r="1892">
          <cell r="F1892" t="str">
            <v>Ortopedi</v>
          </cell>
          <cell r="G1892">
            <v>4122</v>
          </cell>
        </row>
        <row r="1893">
          <cell r="F1893" t="str">
            <v>Ortopedi</v>
          </cell>
          <cell r="G1893">
            <v>4131</v>
          </cell>
        </row>
        <row r="1894">
          <cell r="F1894" t="str">
            <v>Ortopedi</v>
          </cell>
          <cell r="G1894">
            <v>4147</v>
          </cell>
        </row>
        <row r="1895">
          <cell r="F1895" t="str">
            <v>Ortopedi</v>
          </cell>
          <cell r="G1895">
            <v>4151</v>
          </cell>
        </row>
        <row r="1896">
          <cell r="F1896" t="str">
            <v>Ortopedi</v>
          </cell>
          <cell r="G1896">
            <v>4159</v>
          </cell>
        </row>
        <row r="1897">
          <cell r="F1897" t="str">
            <v>Ortopedi</v>
          </cell>
          <cell r="G1897">
            <v>4167</v>
          </cell>
        </row>
        <row r="1898">
          <cell r="F1898" t="str">
            <v>Ortopedi</v>
          </cell>
          <cell r="G1898">
            <v>4178</v>
          </cell>
        </row>
        <row r="1899">
          <cell r="F1899" t="str">
            <v>Ortopedi</v>
          </cell>
          <cell r="G1899">
            <v>4186</v>
          </cell>
        </row>
        <row r="1900">
          <cell r="F1900" t="str">
            <v>Gastrokirurgi</v>
          </cell>
          <cell r="G1900">
            <v>4188</v>
          </cell>
        </row>
        <row r="1901">
          <cell r="F1901" t="str">
            <v>Ortopedi</v>
          </cell>
          <cell r="G1901">
            <v>4198</v>
          </cell>
        </row>
        <row r="1902">
          <cell r="F1902" t="str">
            <v>Ortopedi</v>
          </cell>
          <cell r="G1902">
            <v>4200</v>
          </cell>
        </row>
        <row r="1903">
          <cell r="F1903" t="str">
            <v>Ortopedi</v>
          </cell>
          <cell r="G1903">
            <v>4201</v>
          </cell>
        </row>
        <row r="1904">
          <cell r="F1904" t="str">
            <v>Ortopedi</v>
          </cell>
          <cell r="G1904">
            <v>4211</v>
          </cell>
        </row>
        <row r="1905">
          <cell r="F1905" t="str">
            <v>Ortopedi</v>
          </cell>
          <cell r="G1905">
            <v>4213</v>
          </cell>
        </row>
        <row r="1906">
          <cell r="F1906" t="str">
            <v>Ortopedi</v>
          </cell>
          <cell r="G1906">
            <v>4230</v>
          </cell>
        </row>
        <row r="1907">
          <cell r="F1907" t="str">
            <v>Ortopedi</v>
          </cell>
          <cell r="G1907">
            <v>4239</v>
          </cell>
        </row>
        <row r="1908">
          <cell r="F1908" t="str">
            <v>Ortopedi</v>
          </cell>
          <cell r="G1908">
            <v>4245</v>
          </cell>
        </row>
        <row r="1909">
          <cell r="F1909" t="str">
            <v>Ortopedi</v>
          </cell>
          <cell r="G1909">
            <v>4249</v>
          </cell>
        </row>
        <row r="1910">
          <cell r="F1910" t="str">
            <v>Ortopedi</v>
          </cell>
          <cell r="G1910">
            <v>4249</v>
          </cell>
        </row>
        <row r="1911">
          <cell r="F1911" t="str">
            <v>Ortopedi</v>
          </cell>
          <cell r="G1911">
            <v>4250</v>
          </cell>
        </row>
        <row r="1912">
          <cell r="F1912" t="str">
            <v>Ortopedi</v>
          </cell>
          <cell r="G1912">
            <v>4251</v>
          </cell>
        </row>
        <row r="1913">
          <cell r="F1913" t="str">
            <v>Ortopedi</v>
          </cell>
          <cell r="G1913">
            <v>4261</v>
          </cell>
        </row>
        <row r="1914">
          <cell r="F1914" t="str">
            <v>Ortopedi</v>
          </cell>
          <cell r="G1914">
            <v>4263</v>
          </cell>
        </row>
        <row r="1915">
          <cell r="F1915" t="str">
            <v>Ortopedi</v>
          </cell>
          <cell r="G1915">
            <v>4272</v>
          </cell>
        </row>
        <row r="1916">
          <cell r="F1916" t="str">
            <v>Ortopedi</v>
          </cell>
          <cell r="G1916">
            <v>4275</v>
          </cell>
        </row>
        <row r="1917">
          <cell r="F1917" t="str">
            <v>Ortopedi</v>
          </cell>
          <cell r="G1917">
            <v>4281</v>
          </cell>
        </row>
        <row r="1918">
          <cell r="F1918" t="str">
            <v>Gastrokirurgi</v>
          </cell>
          <cell r="G1918">
            <v>4288</v>
          </cell>
        </row>
        <row r="1919">
          <cell r="F1919" t="str">
            <v>Ortopedi</v>
          </cell>
          <cell r="G1919">
            <v>4290</v>
          </cell>
        </row>
        <row r="1920">
          <cell r="F1920" t="str">
            <v>Ortopedi</v>
          </cell>
          <cell r="G1920">
            <v>4298</v>
          </cell>
        </row>
        <row r="1921">
          <cell r="F1921" t="str">
            <v>Ortopedi</v>
          </cell>
          <cell r="G1921">
            <v>4299</v>
          </cell>
        </row>
        <row r="1922">
          <cell r="F1922" t="str">
            <v>Gastrokirurgi</v>
          </cell>
          <cell r="G1922">
            <v>4300</v>
          </cell>
        </row>
        <row r="1923">
          <cell r="F1923" t="str">
            <v>Ortopedi</v>
          </cell>
          <cell r="G1923">
            <v>4310</v>
          </cell>
        </row>
        <row r="1924">
          <cell r="F1924" t="str">
            <v>Ortopedi</v>
          </cell>
          <cell r="G1924">
            <v>4315</v>
          </cell>
        </row>
        <row r="1925">
          <cell r="F1925" t="str">
            <v>Gastrokirurgi</v>
          </cell>
          <cell r="G1925">
            <v>4322</v>
          </cell>
        </row>
        <row r="1926">
          <cell r="F1926" t="str">
            <v>Gynekologi</v>
          </cell>
          <cell r="G1926">
            <v>4328</v>
          </cell>
        </row>
        <row r="1927">
          <cell r="F1927" t="str">
            <v>Ortopedi</v>
          </cell>
          <cell r="G1927">
            <v>4328</v>
          </cell>
        </row>
        <row r="1928">
          <cell r="F1928" t="str">
            <v>Gastrokirurgi</v>
          </cell>
          <cell r="G1928">
            <v>4334</v>
          </cell>
        </row>
        <row r="1929">
          <cell r="F1929" t="str">
            <v>Ortopedi</v>
          </cell>
          <cell r="G1929">
            <v>4351</v>
          </cell>
        </row>
        <row r="1930">
          <cell r="F1930" t="str">
            <v>Ortopedi</v>
          </cell>
          <cell r="G1930">
            <v>4361</v>
          </cell>
        </row>
        <row r="1931">
          <cell r="F1931" t="str">
            <v>Ortopedi</v>
          </cell>
          <cell r="G1931">
            <v>4384</v>
          </cell>
        </row>
        <row r="1932">
          <cell r="F1932" t="str">
            <v>Ortopedi</v>
          </cell>
          <cell r="G1932">
            <v>4391</v>
          </cell>
        </row>
        <row r="1933">
          <cell r="F1933" t="str">
            <v>Ortopedi</v>
          </cell>
          <cell r="G1933">
            <v>4392</v>
          </cell>
        </row>
        <row r="1934">
          <cell r="F1934" t="str">
            <v>Ortopedi</v>
          </cell>
          <cell r="G1934">
            <v>4398</v>
          </cell>
        </row>
        <row r="1935">
          <cell r="F1935" t="str">
            <v>Ortopedi</v>
          </cell>
          <cell r="G1935">
            <v>4403</v>
          </cell>
        </row>
        <row r="1936">
          <cell r="F1936" t="str">
            <v>Gastrokirurgi</v>
          </cell>
          <cell r="G1936">
            <v>4420</v>
          </cell>
        </row>
        <row r="1937">
          <cell r="F1937" t="str">
            <v>Ortopedi</v>
          </cell>
          <cell r="G1937">
            <v>4429</v>
          </cell>
        </row>
        <row r="1938">
          <cell r="F1938" t="str">
            <v>Ortopedi</v>
          </cell>
          <cell r="G1938">
            <v>4432</v>
          </cell>
        </row>
        <row r="1939">
          <cell r="F1939" t="str">
            <v>Ortopedi</v>
          </cell>
          <cell r="G1939">
            <v>4470</v>
          </cell>
        </row>
        <row r="1940">
          <cell r="F1940" t="str">
            <v>Ortopedi</v>
          </cell>
          <cell r="G1940">
            <v>4471</v>
          </cell>
        </row>
        <row r="1941">
          <cell r="F1941" t="str">
            <v>Ortopedi</v>
          </cell>
          <cell r="G1941">
            <v>4472</v>
          </cell>
        </row>
        <row r="1942">
          <cell r="F1942" t="str">
            <v>Ortopedi</v>
          </cell>
          <cell r="G1942">
            <v>4482</v>
          </cell>
        </row>
        <row r="1943">
          <cell r="F1943" t="str">
            <v>Ortopedi</v>
          </cell>
          <cell r="G1943">
            <v>4532</v>
          </cell>
        </row>
        <row r="1944">
          <cell r="F1944" t="str">
            <v>Ortopedi</v>
          </cell>
          <cell r="G1944">
            <v>4570</v>
          </cell>
        </row>
        <row r="1945">
          <cell r="F1945" t="str">
            <v>Ortopedi</v>
          </cell>
          <cell r="G1945">
            <v>4583</v>
          </cell>
        </row>
        <row r="1946">
          <cell r="F1946" t="str">
            <v>Ortopedi</v>
          </cell>
          <cell r="G1946">
            <v>4591</v>
          </cell>
        </row>
        <row r="1947">
          <cell r="F1947" t="str">
            <v>Gastrokirurgi</v>
          </cell>
          <cell r="G1947">
            <v>4596</v>
          </cell>
        </row>
        <row r="1948">
          <cell r="F1948" t="str">
            <v>Ortopedi</v>
          </cell>
          <cell r="G1948">
            <v>4609</v>
          </cell>
        </row>
        <row r="1949">
          <cell r="F1949" t="str">
            <v>Ortopedi</v>
          </cell>
          <cell r="G1949">
            <v>4667</v>
          </cell>
        </row>
        <row r="1950">
          <cell r="F1950" t="str">
            <v>Ortopedi</v>
          </cell>
          <cell r="G1950">
            <v>4722</v>
          </cell>
        </row>
        <row r="1951">
          <cell r="F1951" t="str">
            <v>Ortopedi</v>
          </cell>
          <cell r="G1951">
            <v>4757</v>
          </cell>
        </row>
        <row r="1952">
          <cell r="F1952" t="str">
            <v>Ortopedi</v>
          </cell>
          <cell r="G1952">
            <v>4802</v>
          </cell>
        </row>
        <row r="1953">
          <cell r="F1953" t="str">
            <v>Ortopedi</v>
          </cell>
          <cell r="G1953">
            <v>4804</v>
          </cell>
        </row>
        <row r="1954">
          <cell r="F1954" t="str">
            <v>Ortopedi</v>
          </cell>
          <cell r="G1954">
            <v>4840</v>
          </cell>
        </row>
        <row r="1955">
          <cell r="F1955" t="str">
            <v>Ortopedi</v>
          </cell>
          <cell r="G1955">
            <v>4915</v>
          </cell>
        </row>
        <row r="1956">
          <cell r="F1956" t="str">
            <v>Ortopedi</v>
          </cell>
          <cell r="G1956">
            <v>4948</v>
          </cell>
        </row>
        <row r="1957">
          <cell r="F1957" t="str">
            <v>Ortopedi</v>
          </cell>
          <cell r="G1957">
            <v>5003</v>
          </cell>
        </row>
        <row r="1958">
          <cell r="F1958" t="str">
            <v>Ortopedi</v>
          </cell>
          <cell r="G1958">
            <v>5132</v>
          </cell>
        </row>
        <row r="1959">
          <cell r="F1959" t="str">
            <v>Ortopedi</v>
          </cell>
          <cell r="G1959">
            <v>5137</v>
          </cell>
        </row>
        <row r="1960">
          <cell r="F1960" t="str">
            <v>Ortopedi</v>
          </cell>
          <cell r="G1960">
            <v>5255</v>
          </cell>
        </row>
        <row r="1961">
          <cell r="F1961" t="str">
            <v>Ortopedi</v>
          </cell>
          <cell r="G1961">
            <v>5320</v>
          </cell>
        </row>
        <row r="1962">
          <cell r="F1962" t="str">
            <v>Ortopedi</v>
          </cell>
          <cell r="G1962">
            <v>5391</v>
          </cell>
        </row>
        <row r="1963">
          <cell r="F1963" t="str">
            <v>Ortopedi</v>
          </cell>
          <cell r="G1963">
            <v>5402</v>
          </cell>
        </row>
        <row r="1964">
          <cell r="F1964" t="str">
            <v>Ortopedi</v>
          </cell>
          <cell r="G1964">
            <v>5408</v>
          </cell>
        </row>
        <row r="1965">
          <cell r="F1965" t="str">
            <v>Ortopedi</v>
          </cell>
          <cell r="G1965">
            <v>5409</v>
          </cell>
        </row>
        <row r="1966">
          <cell r="F1966" t="str">
            <v>Ortopedi</v>
          </cell>
          <cell r="G1966">
            <v>5410</v>
          </cell>
        </row>
        <row r="1967">
          <cell r="F1967" t="str">
            <v>Ortopedi</v>
          </cell>
          <cell r="G1967">
            <v>5438</v>
          </cell>
        </row>
        <row r="1968">
          <cell r="F1968" t="str">
            <v>Ortopedi</v>
          </cell>
          <cell r="G1968">
            <v>5470</v>
          </cell>
        </row>
        <row r="1969">
          <cell r="F1969" t="str">
            <v>Ortopedi</v>
          </cell>
          <cell r="G1969">
            <v>5475</v>
          </cell>
        </row>
        <row r="1970">
          <cell r="F1970" t="str">
            <v>Ortopedi</v>
          </cell>
          <cell r="G1970">
            <v>5492</v>
          </cell>
        </row>
        <row r="1971">
          <cell r="F1971" t="str">
            <v>Gastrokirurgi</v>
          </cell>
          <cell r="G1971">
            <v>5510</v>
          </cell>
        </row>
        <row r="1972">
          <cell r="F1972" t="str">
            <v>Ortopedi</v>
          </cell>
          <cell r="G1972">
            <v>5590</v>
          </cell>
        </row>
        <row r="1973">
          <cell r="F1973" t="str">
            <v>Ortopedi</v>
          </cell>
          <cell r="G1973">
            <v>5601</v>
          </cell>
        </row>
        <row r="1974">
          <cell r="F1974" t="str">
            <v>Ortopedi</v>
          </cell>
          <cell r="G1974">
            <v>5607</v>
          </cell>
        </row>
        <row r="1975">
          <cell r="F1975" t="str">
            <v>Ortopedi</v>
          </cell>
          <cell r="G1975">
            <v>5611</v>
          </cell>
        </row>
        <row r="1976">
          <cell r="F1976" t="str">
            <v>Gastrokirurgi</v>
          </cell>
          <cell r="G1976">
            <v>5623</v>
          </cell>
        </row>
        <row r="1977">
          <cell r="F1977" t="str">
            <v>Ortopedi</v>
          </cell>
          <cell r="G1977">
            <v>5639</v>
          </cell>
        </row>
        <row r="1978">
          <cell r="F1978" t="str">
            <v>Ortopedi</v>
          </cell>
          <cell r="G1978">
            <v>5643</v>
          </cell>
        </row>
        <row r="1979">
          <cell r="F1979" t="str">
            <v>Ortopedi</v>
          </cell>
          <cell r="G1979">
            <v>5663</v>
          </cell>
        </row>
        <row r="1980">
          <cell r="F1980" t="str">
            <v>Ortopedi</v>
          </cell>
          <cell r="G1980">
            <v>5677</v>
          </cell>
        </row>
        <row r="1981">
          <cell r="F1981" t="str">
            <v>Ortopedi</v>
          </cell>
          <cell r="G1981">
            <v>5696</v>
          </cell>
        </row>
        <row r="1982">
          <cell r="F1982" t="str">
            <v>Ortopedi</v>
          </cell>
          <cell r="G1982">
            <v>5704</v>
          </cell>
        </row>
        <row r="1983">
          <cell r="F1983" t="str">
            <v>Ortopedi</v>
          </cell>
          <cell r="G1983">
            <v>5719</v>
          </cell>
        </row>
        <row r="1984">
          <cell r="F1984" t="str">
            <v>Ortopedi</v>
          </cell>
          <cell r="G1984">
            <v>5719</v>
          </cell>
        </row>
        <row r="1985">
          <cell r="F1985" t="str">
            <v>Ortopedi</v>
          </cell>
          <cell r="G1985">
            <v>5726</v>
          </cell>
        </row>
        <row r="1986">
          <cell r="F1986" t="str">
            <v>Ortopedi</v>
          </cell>
          <cell r="G1986">
            <v>5731</v>
          </cell>
        </row>
        <row r="1987">
          <cell r="F1987" t="str">
            <v>Ortopedi</v>
          </cell>
          <cell r="G1987">
            <v>5740</v>
          </cell>
        </row>
        <row r="1988">
          <cell r="F1988" t="str">
            <v>Ortopedi</v>
          </cell>
          <cell r="G1988">
            <v>5744</v>
          </cell>
        </row>
        <row r="1989">
          <cell r="F1989" t="str">
            <v>Ortopedi</v>
          </cell>
          <cell r="G1989">
            <v>5765</v>
          </cell>
        </row>
        <row r="1990">
          <cell r="F1990" t="str">
            <v>Ortopedi</v>
          </cell>
          <cell r="G1990">
            <v>5769</v>
          </cell>
        </row>
        <row r="1991">
          <cell r="F1991" t="str">
            <v>Ortopedi</v>
          </cell>
          <cell r="G1991">
            <v>5816</v>
          </cell>
        </row>
        <row r="1992">
          <cell r="F1992" t="str">
            <v>Ortopedi</v>
          </cell>
          <cell r="G1992">
            <v>5818</v>
          </cell>
        </row>
        <row r="1993">
          <cell r="F1993" t="str">
            <v>Ortopedi</v>
          </cell>
          <cell r="G1993">
            <v>5830</v>
          </cell>
        </row>
        <row r="1994">
          <cell r="F1994" t="str">
            <v>Ortopedi</v>
          </cell>
          <cell r="G1994">
            <v>5839</v>
          </cell>
        </row>
        <row r="1995">
          <cell r="F1995" t="str">
            <v>Ortopedi</v>
          </cell>
          <cell r="G1995">
            <v>5844</v>
          </cell>
        </row>
        <row r="1996">
          <cell r="F1996" t="str">
            <v>Ortopedi</v>
          </cell>
          <cell r="G1996">
            <v>5872</v>
          </cell>
        </row>
        <row r="1997">
          <cell r="F1997" t="str">
            <v>Ortopedi</v>
          </cell>
          <cell r="G1997">
            <v>5891</v>
          </cell>
        </row>
        <row r="1998">
          <cell r="F1998" t="str">
            <v>Ortopedi</v>
          </cell>
          <cell r="G1998">
            <v>5898</v>
          </cell>
        </row>
        <row r="1999">
          <cell r="F1999" t="str">
            <v>Ortopedi</v>
          </cell>
          <cell r="G1999">
            <v>5899</v>
          </cell>
        </row>
        <row r="2000">
          <cell r="F2000" t="str">
            <v>Ortopedi</v>
          </cell>
          <cell r="G2000">
            <v>5910</v>
          </cell>
        </row>
        <row r="2001">
          <cell r="F2001" t="str">
            <v>Ortopedi</v>
          </cell>
          <cell r="G2001">
            <v>5966</v>
          </cell>
        </row>
        <row r="2002">
          <cell r="F2002" t="str">
            <v>Ortopedi</v>
          </cell>
          <cell r="G2002">
            <v>5998</v>
          </cell>
        </row>
        <row r="2003">
          <cell r="F2003" t="str">
            <v>Ortopedi</v>
          </cell>
          <cell r="G2003">
            <v>6002</v>
          </cell>
        </row>
        <row r="2004">
          <cell r="F2004" t="str">
            <v>Ortopedi</v>
          </cell>
          <cell r="G2004">
            <v>6024</v>
          </cell>
        </row>
        <row r="2005">
          <cell r="F2005" t="str">
            <v>Gastrokirurgi</v>
          </cell>
          <cell r="G2005">
            <v>6027</v>
          </cell>
        </row>
        <row r="2006">
          <cell r="F2006" t="str">
            <v>Ortopedi</v>
          </cell>
          <cell r="G2006">
            <v>6035</v>
          </cell>
        </row>
        <row r="2007">
          <cell r="F2007" t="str">
            <v>Ortopedi</v>
          </cell>
          <cell r="G2007">
            <v>6041</v>
          </cell>
        </row>
        <row r="2008">
          <cell r="F2008" t="str">
            <v>Ortopedi</v>
          </cell>
          <cell r="G2008">
            <v>6057</v>
          </cell>
        </row>
        <row r="2009">
          <cell r="F2009" t="str">
            <v>Ortopedi</v>
          </cell>
          <cell r="G2009">
            <v>6164</v>
          </cell>
        </row>
        <row r="2010">
          <cell r="F2010" t="str">
            <v>Ortopedi</v>
          </cell>
          <cell r="G2010">
            <v>6317</v>
          </cell>
        </row>
        <row r="2011">
          <cell r="F2011" t="str">
            <v>Ortopedi</v>
          </cell>
          <cell r="G2011">
            <v>6588</v>
          </cell>
        </row>
        <row r="2012">
          <cell r="F2012" t="str">
            <v>Ortopedi</v>
          </cell>
          <cell r="G2012">
            <v>6710</v>
          </cell>
        </row>
        <row r="2013">
          <cell r="F2013" t="str">
            <v>Ortopedi</v>
          </cell>
          <cell r="G2013">
            <v>6800</v>
          </cell>
        </row>
        <row r="2014">
          <cell r="F2014" t="str">
            <v>Ortopedi</v>
          </cell>
          <cell r="G2014">
            <v>6817</v>
          </cell>
        </row>
        <row r="2015">
          <cell r="F2015" t="str">
            <v>Ortopedi</v>
          </cell>
          <cell r="G2015">
            <v>6817</v>
          </cell>
        </row>
        <row r="2016">
          <cell r="F2016" t="str">
            <v>Ortopedi</v>
          </cell>
          <cell r="G2016">
            <v>6864</v>
          </cell>
        </row>
        <row r="2017">
          <cell r="F2017" t="str">
            <v>Gastrokirurgi</v>
          </cell>
          <cell r="G2017">
            <v>6900</v>
          </cell>
        </row>
        <row r="2018">
          <cell r="F2018" t="str">
            <v>Ortopedi</v>
          </cell>
          <cell r="G2018">
            <v>6958</v>
          </cell>
        </row>
        <row r="2019">
          <cell r="F2019" t="str">
            <v>Ortopedi</v>
          </cell>
          <cell r="G2019">
            <v>6978</v>
          </cell>
        </row>
        <row r="2020">
          <cell r="F2020" t="str">
            <v>Ortopedi</v>
          </cell>
          <cell r="G2020">
            <v>7011</v>
          </cell>
        </row>
        <row r="2021">
          <cell r="F2021" t="str">
            <v>Ortopedi</v>
          </cell>
          <cell r="G2021">
            <v>7023</v>
          </cell>
        </row>
        <row r="2022">
          <cell r="F2022" t="str">
            <v>Ortopedi</v>
          </cell>
          <cell r="G2022">
            <v>7030</v>
          </cell>
        </row>
        <row r="2023">
          <cell r="F2023" t="str">
            <v>Ortopedi</v>
          </cell>
          <cell r="G2023">
            <v>7030</v>
          </cell>
        </row>
        <row r="2024">
          <cell r="F2024" t="str">
            <v>Ortopedi</v>
          </cell>
          <cell r="G2024">
            <v>7102</v>
          </cell>
        </row>
        <row r="2025">
          <cell r="F2025" t="str">
            <v>Gastrokirurgi</v>
          </cell>
          <cell r="G2025">
            <v>7112</v>
          </cell>
        </row>
        <row r="2026">
          <cell r="F2026" t="str">
            <v>Ortopedi</v>
          </cell>
          <cell r="G2026">
            <v>7113</v>
          </cell>
        </row>
        <row r="2027">
          <cell r="F2027" t="str">
            <v>Ortopedi</v>
          </cell>
          <cell r="G2027">
            <v>7194</v>
          </cell>
        </row>
        <row r="2028">
          <cell r="F2028" t="str">
            <v>Ortopedi</v>
          </cell>
          <cell r="G2028">
            <v>7224</v>
          </cell>
        </row>
        <row r="2029">
          <cell r="F2029" t="str">
            <v>Ortopedi</v>
          </cell>
          <cell r="G2029">
            <v>7250</v>
          </cell>
        </row>
        <row r="2030">
          <cell r="F2030" t="str">
            <v>Ortopedi</v>
          </cell>
          <cell r="G2030">
            <v>7253</v>
          </cell>
        </row>
        <row r="2031">
          <cell r="F2031" t="str">
            <v>Ortopedi</v>
          </cell>
          <cell r="G2031">
            <v>7282</v>
          </cell>
        </row>
        <row r="2032">
          <cell r="F2032" t="str">
            <v>Ortopedi</v>
          </cell>
          <cell r="G2032">
            <v>7299</v>
          </cell>
        </row>
        <row r="2033">
          <cell r="F2033" t="str">
            <v>Ortopedi</v>
          </cell>
          <cell r="G2033">
            <v>7337</v>
          </cell>
        </row>
        <row r="2034">
          <cell r="F2034" t="str">
            <v>Ortopedi</v>
          </cell>
          <cell r="G2034">
            <v>7369</v>
          </cell>
        </row>
        <row r="2035">
          <cell r="F2035" t="str">
            <v>Ortopedi</v>
          </cell>
          <cell r="G2035">
            <v>7462</v>
          </cell>
        </row>
        <row r="2036">
          <cell r="F2036" t="str">
            <v>Ortopedi</v>
          </cell>
          <cell r="G2036">
            <v>7581</v>
          </cell>
        </row>
        <row r="2037">
          <cell r="F2037" t="str">
            <v>Ortopedi</v>
          </cell>
          <cell r="G2037">
            <v>7684</v>
          </cell>
        </row>
        <row r="2038">
          <cell r="F2038" t="str">
            <v>Ortopedi</v>
          </cell>
          <cell r="G2038">
            <v>7719</v>
          </cell>
        </row>
        <row r="2039">
          <cell r="F2039" t="str">
            <v>Ortopedi</v>
          </cell>
          <cell r="G2039">
            <v>8029</v>
          </cell>
        </row>
        <row r="2040">
          <cell r="F2040" t="str">
            <v>Ortopedi</v>
          </cell>
          <cell r="G2040">
            <v>8097</v>
          </cell>
        </row>
        <row r="2041">
          <cell r="F2041" t="str">
            <v>Ortopedi</v>
          </cell>
          <cell r="G2041">
            <v>8172</v>
          </cell>
        </row>
        <row r="2042">
          <cell r="F2042" t="str">
            <v>Ortopedi</v>
          </cell>
          <cell r="G2042">
            <v>8250</v>
          </cell>
        </row>
        <row r="2043">
          <cell r="F2043" t="str">
            <v>Ortopedi</v>
          </cell>
          <cell r="G2043">
            <v>8268</v>
          </cell>
        </row>
        <row r="2044">
          <cell r="F2044" t="str">
            <v>Ortopedi</v>
          </cell>
          <cell r="G2044">
            <v>8379</v>
          </cell>
        </row>
        <row r="2045">
          <cell r="F2045" t="str">
            <v>Ortopedi</v>
          </cell>
          <cell r="G2045">
            <v>8430</v>
          </cell>
        </row>
        <row r="2046">
          <cell r="F2046" t="str">
            <v>Ortopedi</v>
          </cell>
          <cell r="G2046">
            <v>8430</v>
          </cell>
        </row>
        <row r="2047">
          <cell r="F2047" t="str">
            <v>Ortopedi</v>
          </cell>
          <cell r="G2047">
            <v>8432</v>
          </cell>
        </row>
        <row r="2048">
          <cell r="F2048" t="str">
            <v>Ortopedi</v>
          </cell>
          <cell r="G2048">
            <v>8447</v>
          </cell>
        </row>
        <row r="2049">
          <cell r="F2049" t="str">
            <v>Ortopedi</v>
          </cell>
          <cell r="G2049">
            <v>8469</v>
          </cell>
        </row>
        <row r="2050">
          <cell r="F2050" t="str">
            <v>Gastrokirurgi</v>
          </cell>
          <cell r="G2050">
            <v>8480</v>
          </cell>
        </row>
        <row r="2051">
          <cell r="F2051" t="str">
            <v>Ortopedi</v>
          </cell>
          <cell r="G2051">
            <v>8509</v>
          </cell>
        </row>
        <row r="2052">
          <cell r="F2052" t="str">
            <v>Ortopedi</v>
          </cell>
          <cell r="G2052">
            <v>8523</v>
          </cell>
        </row>
        <row r="2053">
          <cell r="F2053" t="str">
            <v>Ortopedi</v>
          </cell>
          <cell r="G2053">
            <v>8629</v>
          </cell>
        </row>
        <row r="2054">
          <cell r="F2054" t="str">
            <v>Ortopedi</v>
          </cell>
          <cell r="G2054">
            <v>8657</v>
          </cell>
        </row>
        <row r="2055">
          <cell r="F2055" t="str">
            <v>Ortopedi</v>
          </cell>
          <cell r="G2055">
            <v>8676</v>
          </cell>
        </row>
        <row r="2056">
          <cell r="F2056" t="str">
            <v>Ortopedi</v>
          </cell>
          <cell r="G2056">
            <v>8707</v>
          </cell>
        </row>
        <row r="2057">
          <cell r="F2057" t="str">
            <v>Ortopedi</v>
          </cell>
          <cell r="G2057">
            <v>8765</v>
          </cell>
        </row>
        <row r="2058">
          <cell r="F2058" t="str">
            <v>Ortopedi</v>
          </cell>
          <cell r="G2058">
            <v>8875</v>
          </cell>
        </row>
        <row r="2059">
          <cell r="F2059" t="str">
            <v>Ortopedi</v>
          </cell>
          <cell r="G2059">
            <v>8887</v>
          </cell>
        </row>
        <row r="2060">
          <cell r="F2060" t="str">
            <v>Ortopedi</v>
          </cell>
          <cell r="G2060">
            <v>8905</v>
          </cell>
        </row>
        <row r="2061">
          <cell r="F2061" t="str">
            <v>Ortopedi</v>
          </cell>
          <cell r="G2061">
            <v>8971</v>
          </cell>
        </row>
        <row r="2062">
          <cell r="F2062" t="str">
            <v>Ortopedi</v>
          </cell>
          <cell r="G2062">
            <v>9015</v>
          </cell>
        </row>
        <row r="2063">
          <cell r="F2063" t="str">
            <v>Ortopedi</v>
          </cell>
          <cell r="G2063">
            <v>9141</v>
          </cell>
        </row>
        <row r="2064">
          <cell r="F2064" t="str">
            <v>Ortopedi</v>
          </cell>
          <cell r="G2064">
            <v>9144</v>
          </cell>
        </row>
        <row r="2065">
          <cell r="F2065" t="str">
            <v>Ortopedi</v>
          </cell>
          <cell r="G2065">
            <v>9168</v>
          </cell>
        </row>
        <row r="2066">
          <cell r="F2066" t="str">
            <v>Ortopedi</v>
          </cell>
          <cell r="G2066">
            <v>9630</v>
          </cell>
        </row>
        <row r="2067">
          <cell r="F2067" t="str">
            <v>Ortopedi</v>
          </cell>
          <cell r="G2067">
            <v>9727</v>
          </cell>
        </row>
        <row r="2068">
          <cell r="F2068" t="str">
            <v>Ortopedi</v>
          </cell>
          <cell r="G2068">
            <v>9837</v>
          </cell>
        </row>
        <row r="2069">
          <cell r="F2069" t="str">
            <v>Ortopedi</v>
          </cell>
          <cell r="G2069">
            <v>9928</v>
          </cell>
        </row>
        <row r="2070">
          <cell r="F2070" t="str">
            <v>Ortopedi</v>
          </cell>
          <cell r="G2070">
            <v>10098</v>
          </cell>
        </row>
        <row r="2071">
          <cell r="F2071" t="str">
            <v>Ortopedi</v>
          </cell>
          <cell r="G2071">
            <v>10263</v>
          </cell>
        </row>
        <row r="2072">
          <cell r="F2072" t="str">
            <v>Ortopedi</v>
          </cell>
          <cell r="G2072">
            <v>10743</v>
          </cell>
        </row>
        <row r="2073">
          <cell r="F2073" t="str">
            <v>Ortopedi</v>
          </cell>
          <cell r="G2073">
            <v>11112</v>
          </cell>
        </row>
        <row r="2074">
          <cell r="F2074" t="str">
            <v>Ortopedi</v>
          </cell>
          <cell r="G2074">
            <v>11121</v>
          </cell>
        </row>
        <row r="2075">
          <cell r="F2075" t="str">
            <v>Ortopedi</v>
          </cell>
          <cell r="G2075">
            <v>11494</v>
          </cell>
        </row>
        <row r="2076">
          <cell r="F2076" t="str">
            <v>Ortopedi</v>
          </cell>
          <cell r="G2076">
            <v>12730</v>
          </cell>
        </row>
        <row r="2077">
          <cell r="F2077" t="str">
            <v>Ortopedi</v>
          </cell>
          <cell r="G2077">
            <v>12768</v>
          </cell>
        </row>
        <row r="2078">
          <cell r="F2078" t="str">
            <v>Ortopedi</v>
          </cell>
          <cell r="G2078">
            <v>12838</v>
          </cell>
        </row>
        <row r="2079">
          <cell r="F2079" t="str">
            <v>Ortopedi</v>
          </cell>
          <cell r="G2079">
            <v>12960</v>
          </cell>
        </row>
        <row r="2080">
          <cell r="F2080" t="str">
            <v>Ortopedi</v>
          </cell>
          <cell r="G2080">
            <v>13048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D80"/>
  <sheetViews>
    <sheetView workbookViewId="0">
      <selection activeCell="B6" sqref="B6"/>
    </sheetView>
  </sheetViews>
  <sheetFormatPr defaultColWidth="9.140625" defaultRowHeight="15"/>
  <cols>
    <col min="1" max="1" width="27.85546875" bestFit="1" customWidth="1"/>
    <col min="2" max="2" width="19.42578125" bestFit="1" customWidth="1"/>
    <col min="3" max="3" width="16.7109375" bestFit="1" customWidth="1"/>
  </cols>
  <sheetData>
    <row r="1" spans="1:30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.95" thickBot="1">
      <c r="A2" s="1" t="s">
        <v>0</v>
      </c>
      <c r="B2" s="1" t="s">
        <v>1</v>
      </c>
      <c r="C2" s="1" t="s">
        <v>2</v>
      </c>
      <c r="D2" s="219" t="s">
        <v>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>
      <c r="A3" s="2" t="s">
        <v>4</v>
      </c>
      <c r="B3" s="2" t="s">
        <v>5</v>
      </c>
      <c r="C3" s="2" t="s">
        <v>6</v>
      </c>
      <c r="D3" s="175"/>
      <c r="E3" s="6"/>
      <c r="F3" s="7"/>
      <c r="G3" s="7"/>
      <c r="H3" s="7"/>
      <c r="I3" s="7"/>
      <c r="J3" s="7"/>
      <c r="K3" s="7"/>
      <c r="L3" s="7"/>
      <c r="M3" s="7"/>
      <c r="N3" s="8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>
      <c r="A4" s="2" t="s">
        <v>7</v>
      </c>
      <c r="B4" s="2"/>
      <c r="C4" s="2"/>
      <c r="D4" s="5"/>
      <c r="E4" s="130"/>
      <c r="F4" s="21"/>
      <c r="G4" s="21"/>
      <c r="H4" s="21"/>
      <c r="I4" s="21"/>
      <c r="J4" s="21"/>
      <c r="K4" s="21"/>
      <c r="L4" s="21"/>
      <c r="M4" s="21"/>
      <c r="N4" s="22"/>
      <c r="O4" s="13"/>
      <c r="P4" s="2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>
      <c r="A5" s="2" t="s">
        <v>8</v>
      </c>
      <c r="B5" s="2" t="s">
        <v>9</v>
      </c>
      <c r="C5" s="2" t="s">
        <v>10</v>
      </c>
      <c r="D5" s="5"/>
      <c r="E5" s="9"/>
      <c r="F5" s="175"/>
      <c r="G5" s="3"/>
      <c r="H5" s="3"/>
      <c r="I5" s="3"/>
      <c r="J5" s="3"/>
      <c r="K5" s="3"/>
      <c r="L5" s="3"/>
      <c r="M5" s="3"/>
      <c r="N5" s="10"/>
      <c r="O5" s="13"/>
      <c r="P5" s="2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5.95" thickBot="1">
      <c r="A6" s="2" t="s">
        <v>11</v>
      </c>
      <c r="B6" s="2" t="s">
        <v>12</v>
      </c>
      <c r="C6" s="2" t="s">
        <v>10</v>
      </c>
      <c r="D6" s="5"/>
      <c r="E6" s="9"/>
      <c r="F6" s="3"/>
      <c r="G6" s="172"/>
      <c r="H6" s="129"/>
      <c r="I6" s="129"/>
      <c r="J6" s="3"/>
      <c r="K6" s="3"/>
      <c r="L6" s="3"/>
      <c r="M6" s="3"/>
      <c r="N6" s="10"/>
      <c r="O6" s="13"/>
      <c r="P6" s="25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>
      <c r="A7" s="222" t="s">
        <v>13</v>
      </c>
      <c r="B7" s="2" t="s">
        <v>14</v>
      </c>
      <c r="C7" s="2" t="s">
        <v>6</v>
      </c>
      <c r="D7" s="5"/>
      <c r="E7" s="9"/>
      <c r="F7" s="128"/>
      <c r="G7" s="128"/>
      <c r="H7" s="228" t="s">
        <v>15</v>
      </c>
      <c r="I7" s="229"/>
      <c r="J7" s="230"/>
      <c r="K7" s="3"/>
      <c r="L7" s="3"/>
      <c r="M7" s="3"/>
      <c r="N7" s="10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>
      <c r="A8" s="223"/>
      <c r="B8" s="2" t="s">
        <v>16</v>
      </c>
      <c r="C8" s="2"/>
      <c r="D8" s="5"/>
      <c r="E8" s="9"/>
      <c r="F8" s="128"/>
      <c r="G8" s="128"/>
      <c r="H8" s="231"/>
      <c r="I8" s="232"/>
      <c r="J8" s="233"/>
      <c r="K8" s="3"/>
      <c r="L8" s="3"/>
      <c r="M8" s="3"/>
      <c r="N8" s="1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>
      <c r="A9" s="224"/>
      <c r="B9" s="4" t="s">
        <v>17</v>
      </c>
      <c r="C9" s="4" t="s">
        <v>18</v>
      </c>
      <c r="D9" s="5"/>
      <c r="E9" s="9"/>
      <c r="F9" s="128"/>
      <c r="G9" s="128"/>
      <c r="H9" s="234"/>
      <c r="I9" s="235"/>
      <c r="J9" s="236"/>
      <c r="K9" s="3"/>
      <c r="L9" s="3"/>
      <c r="M9" s="3"/>
      <c r="N9" s="10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>
      <c r="A10" s="2" t="s">
        <v>19</v>
      </c>
      <c r="B10" s="2" t="s">
        <v>14</v>
      </c>
      <c r="C10" s="2" t="s">
        <v>6</v>
      </c>
      <c r="D10" s="5"/>
      <c r="E10" s="9"/>
      <c r="F10" s="128"/>
      <c r="G10" s="128"/>
      <c r="H10" s="9"/>
      <c r="I10" s="3"/>
      <c r="J10" s="10"/>
      <c r="K10" s="173"/>
      <c r="L10" s="3"/>
      <c r="M10" s="3"/>
      <c r="N10" s="1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>
      <c r="A11" s="4" t="s">
        <v>20</v>
      </c>
      <c r="B11" s="4" t="s">
        <v>21</v>
      </c>
      <c r="C11" s="2" t="s">
        <v>6</v>
      </c>
      <c r="D11" s="5"/>
      <c r="E11" s="9"/>
      <c r="F11" s="128"/>
      <c r="G11" s="128"/>
      <c r="H11" s="9"/>
      <c r="I11" s="3"/>
      <c r="J11" s="10"/>
      <c r="K11" s="3"/>
      <c r="L11" s="174"/>
      <c r="N11" s="1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>
      <c r="A12" s="2" t="s">
        <v>22</v>
      </c>
      <c r="B12" s="2" t="s">
        <v>14</v>
      </c>
      <c r="C12" s="2" t="s">
        <v>6</v>
      </c>
      <c r="D12" s="5"/>
      <c r="E12" s="9"/>
      <c r="F12" s="128"/>
      <c r="G12" s="128"/>
      <c r="H12" s="9"/>
      <c r="I12" s="3"/>
      <c r="J12" s="10"/>
      <c r="K12" s="3"/>
      <c r="L12" s="3"/>
      <c r="M12" s="173"/>
      <c r="N12" s="10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>
      <c r="A13" s="2" t="s">
        <v>23</v>
      </c>
      <c r="B13" s="4" t="s">
        <v>24</v>
      </c>
      <c r="C13" s="2" t="s">
        <v>25</v>
      </c>
      <c r="D13" s="5"/>
      <c r="E13" s="9"/>
      <c r="F13" s="128"/>
      <c r="G13" s="128"/>
      <c r="H13" s="9"/>
      <c r="I13" s="3"/>
      <c r="J13" s="10"/>
      <c r="K13" s="3"/>
      <c r="L13" s="3"/>
      <c r="M13" s="3"/>
      <c r="N13" s="13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>
      <c r="A14" s="2" t="s">
        <v>26</v>
      </c>
      <c r="B14" s="4" t="s">
        <v>24</v>
      </c>
      <c r="C14" s="2" t="s">
        <v>25</v>
      </c>
      <c r="D14" s="5"/>
      <c r="E14" s="9"/>
      <c r="F14" s="128"/>
      <c r="G14" s="128"/>
      <c r="H14" s="9"/>
      <c r="I14" s="3"/>
      <c r="J14" s="10"/>
      <c r="K14" s="3"/>
      <c r="L14" s="3"/>
      <c r="M14" s="3"/>
      <c r="N14" s="1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5.95" thickBot="1">
      <c r="A15" s="12"/>
      <c r="B15" s="12"/>
      <c r="C15" s="12"/>
      <c r="D15" s="12"/>
      <c r="E15" s="35"/>
      <c r="H15" s="225" t="s">
        <v>27</v>
      </c>
      <c r="I15" s="226"/>
      <c r="J15" s="227"/>
      <c r="N15" s="3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5.95" thickBot="1">
      <c r="A16" s="13"/>
      <c r="B16" s="13"/>
      <c r="C16" s="13"/>
      <c r="D16" s="13"/>
      <c r="E16" s="216" t="s">
        <v>28</v>
      </c>
      <c r="F16" s="217"/>
      <c r="G16" s="217"/>
      <c r="H16" s="217"/>
      <c r="I16" s="217"/>
      <c r="J16" s="217"/>
      <c r="K16" s="217"/>
      <c r="L16" s="217"/>
      <c r="M16" s="217"/>
      <c r="N16" s="218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>
      <c r="A18" s="221" t="s">
        <v>29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5.95" thickBot="1">
      <c r="A19" s="1" t="s">
        <v>0</v>
      </c>
      <c r="B19" s="1" t="s">
        <v>1</v>
      </c>
      <c r="C19" s="1" t="s">
        <v>2</v>
      </c>
      <c r="D19" s="219" t="s">
        <v>3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>
      <c r="A20" s="2" t="s">
        <v>4</v>
      </c>
      <c r="B20" s="2" t="s">
        <v>5</v>
      </c>
      <c r="C20" s="2" t="s">
        <v>6</v>
      </c>
      <c r="D20" s="5"/>
      <c r="E20" s="6"/>
      <c r="F20" s="7"/>
      <c r="G20" s="7"/>
      <c r="H20" s="7"/>
      <c r="I20" s="7"/>
      <c r="J20" s="7"/>
      <c r="K20" s="7"/>
      <c r="L20" s="7"/>
      <c r="M20" s="8"/>
      <c r="N20" s="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>
      <c r="A21" s="2" t="s">
        <v>30</v>
      </c>
      <c r="B21" s="2"/>
      <c r="C21" s="2"/>
      <c r="D21" s="5"/>
      <c r="E21" s="20"/>
      <c r="F21" s="21"/>
      <c r="G21" s="21"/>
      <c r="H21" s="21"/>
      <c r="I21" s="21"/>
      <c r="J21" s="21"/>
      <c r="K21" s="21"/>
      <c r="L21" s="21"/>
      <c r="M21" s="22"/>
      <c r="N21" s="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>
      <c r="A22" s="2" t="s">
        <v>8</v>
      </c>
      <c r="B22" s="2" t="s">
        <v>16</v>
      </c>
      <c r="C22" s="2" t="s">
        <v>31</v>
      </c>
      <c r="D22" s="5"/>
      <c r="E22" s="9"/>
      <c r="F22" s="3"/>
      <c r="G22" s="3"/>
      <c r="H22" s="3"/>
      <c r="I22" s="3"/>
      <c r="J22" s="3"/>
      <c r="K22" s="3"/>
      <c r="L22" s="3"/>
      <c r="M22" s="10"/>
      <c r="N22" s="1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>
      <c r="A23" s="2" t="s">
        <v>30</v>
      </c>
      <c r="B23" s="2" t="s">
        <v>16</v>
      </c>
      <c r="C23" s="2" t="s">
        <v>31</v>
      </c>
      <c r="D23" s="5"/>
      <c r="E23" s="9"/>
      <c r="F23" s="3"/>
      <c r="G23" s="3"/>
      <c r="H23" s="3"/>
      <c r="I23" s="3"/>
      <c r="J23" s="3"/>
      <c r="K23" s="3"/>
      <c r="L23" s="3"/>
      <c r="M23" s="10"/>
      <c r="N23" s="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>
      <c r="A24" s="4" t="s">
        <v>32</v>
      </c>
      <c r="B24" s="2" t="s">
        <v>14</v>
      </c>
      <c r="C24" s="2" t="s">
        <v>6</v>
      </c>
      <c r="D24" s="5"/>
      <c r="E24" s="9"/>
      <c r="F24" s="3"/>
      <c r="G24" s="3"/>
      <c r="H24" s="3"/>
      <c r="I24" s="3"/>
      <c r="J24" s="3"/>
      <c r="K24" s="3"/>
      <c r="L24" s="3"/>
      <c r="M24" s="10"/>
      <c r="N24" s="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>
      <c r="A25" s="4" t="s">
        <v>33</v>
      </c>
      <c r="B25" s="4" t="s">
        <v>17</v>
      </c>
      <c r="C25" s="4" t="s">
        <v>18</v>
      </c>
      <c r="D25" s="5"/>
      <c r="E25" s="9"/>
      <c r="F25" s="3"/>
      <c r="G25" s="3"/>
      <c r="H25" s="3"/>
      <c r="I25" s="3"/>
      <c r="J25" s="3"/>
      <c r="K25" s="3"/>
      <c r="L25" s="3"/>
      <c r="M25" s="10"/>
      <c r="N25" s="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>
      <c r="A26" s="2" t="s">
        <v>34</v>
      </c>
      <c r="B26" s="2" t="s">
        <v>14</v>
      </c>
      <c r="C26" s="2" t="s">
        <v>6</v>
      </c>
      <c r="D26" s="5"/>
      <c r="E26" s="9"/>
      <c r="F26" s="3"/>
      <c r="G26" s="3"/>
      <c r="H26" s="3"/>
      <c r="I26" s="3"/>
      <c r="J26" s="3"/>
      <c r="K26" s="3"/>
      <c r="L26" s="3"/>
      <c r="M26" s="10"/>
      <c r="N26" s="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>
      <c r="A27" s="4" t="s">
        <v>20</v>
      </c>
      <c r="B27" s="4" t="s">
        <v>35</v>
      </c>
      <c r="C27" s="2" t="s">
        <v>6</v>
      </c>
      <c r="D27" s="5"/>
      <c r="E27" s="9"/>
      <c r="F27" s="3"/>
      <c r="G27" s="3"/>
      <c r="H27" s="3"/>
      <c r="I27" s="3"/>
      <c r="J27" s="3"/>
      <c r="K27" s="3"/>
      <c r="L27" s="3"/>
      <c r="M27" s="10"/>
      <c r="N27" s="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>
      <c r="A28" s="2" t="s">
        <v>22</v>
      </c>
      <c r="B28" s="2" t="s">
        <v>14</v>
      </c>
      <c r="C28" s="2" t="s">
        <v>6</v>
      </c>
      <c r="D28" s="5"/>
      <c r="E28" s="9"/>
      <c r="F28" s="3"/>
      <c r="G28" s="3"/>
      <c r="H28" s="3"/>
      <c r="I28" s="3"/>
      <c r="J28" s="3"/>
      <c r="K28" s="3"/>
      <c r="L28" s="3"/>
      <c r="M28" s="10"/>
      <c r="N28" s="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>
      <c r="A29" s="2" t="s">
        <v>23</v>
      </c>
      <c r="B29" s="4" t="s">
        <v>24</v>
      </c>
      <c r="C29" s="2" t="s">
        <v>25</v>
      </c>
      <c r="D29" s="5"/>
      <c r="E29" s="9"/>
      <c r="F29" s="3"/>
      <c r="G29" s="3"/>
      <c r="H29" s="3"/>
      <c r="I29" s="3"/>
      <c r="J29" s="3"/>
      <c r="K29" s="3"/>
      <c r="L29" s="3"/>
      <c r="M29" s="10"/>
      <c r="N29" s="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>
      <c r="A30" s="2" t="s">
        <v>36</v>
      </c>
      <c r="B30" s="4" t="s">
        <v>24</v>
      </c>
      <c r="C30" s="2" t="s">
        <v>25</v>
      </c>
      <c r="D30" s="5"/>
      <c r="E30" s="9"/>
      <c r="F30" s="3"/>
      <c r="G30" s="3"/>
      <c r="H30" s="3"/>
      <c r="I30" s="3"/>
      <c r="J30" s="3"/>
      <c r="K30" s="3"/>
      <c r="L30" s="3"/>
      <c r="M30" s="10"/>
      <c r="N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5.95" thickBot="1">
      <c r="A31" s="12"/>
      <c r="B31" s="12"/>
      <c r="C31" s="12"/>
      <c r="D31" s="12"/>
      <c r="E31" s="216" t="s">
        <v>37</v>
      </c>
      <c r="F31" s="217"/>
      <c r="G31" s="217"/>
      <c r="H31" s="217"/>
      <c r="I31" s="217"/>
      <c r="J31" s="217"/>
      <c r="K31" s="217"/>
      <c r="L31" s="217"/>
      <c r="M31" s="218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>
      <c r="A34" s="221" t="s">
        <v>38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5.95" thickBot="1">
      <c r="A35" s="1" t="s">
        <v>0</v>
      </c>
      <c r="B35" s="1" t="s">
        <v>1</v>
      </c>
      <c r="C35" s="1" t="s">
        <v>2</v>
      </c>
      <c r="D35" s="219" t="s">
        <v>3</v>
      </c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>
      <c r="A36" s="2" t="s">
        <v>4</v>
      </c>
      <c r="B36" s="2" t="s">
        <v>5</v>
      </c>
      <c r="C36" s="2" t="s">
        <v>6</v>
      </c>
      <c r="D36" s="5"/>
      <c r="E36" s="6"/>
      <c r="F36" s="7"/>
      <c r="G36" s="7"/>
      <c r="H36" s="7"/>
      <c r="I36" s="7"/>
      <c r="J36" s="7"/>
      <c r="K36" s="7"/>
      <c r="L36" s="7"/>
      <c r="M36" s="8"/>
      <c r="N36" s="1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>
      <c r="A37" s="2" t="s">
        <v>30</v>
      </c>
      <c r="B37" s="2"/>
      <c r="C37" s="2"/>
      <c r="D37" s="5"/>
      <c r="E37" s="20"/>
      <c r="F37" s="21"/>
      <c r="G37" s="21"/>
      <c r="H37" s="21"/>
      <c r="I37" s="21"/>
      <c r="J37" s="21"/>
      <c r="K37" s="21"/>
      <c r="L37" s="21"/>
      <c r="M37" s="22"/>
      <c r="N37" s="1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>
      <c r="A38" s="2" t="s">
        <v>8</v>
      </c>
      <c r="B38" s="2" t="s">
        <v>16</v>
      </c>
      <c r="C38" s="2" t="s">
        <v>31</v>
      </c>
      <c r="D38" s="5"/>
      <c r="E38" s="9"/>
      <c r="F38" s="3"/>
      <c r="G38" s="3"/>
      <c r="H38" s="3"/>
      <c r="I38" s="3"/>
      <c r="J38" s="3"/>
      <c r="K38" s="3"/>
      <c r="L38" s="3"/>
      <c r="M38" s="10"/>
      <c r="N38" s="1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>
      <c r="A39" s="2" t="s">
        <v>30</v>
      </c>
      <c r="B39" s="2" t="s">
        <v>16</v>
      </c>
      <c r="C39" s="2" t="s">
        <v>31</v>
      </c>
      <c r="D39" s="5"/>
      <c r="E39" s="9"/>
      <c r="F39" s="3"/>
      <c r="G39" s="3"/>
      <c r="H39" s="3"/>
      <c r="I39" s="3"/>
      <c r="J39" s="3"/>
      <c r="K39" s="3"/>
      <c r="L39" s="3"/>
      <c r="M39" s="10"/>
      <c r="N39" s="1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>
      <c r="A40" s="4" t="s">
        <v>32</v>
      </c>
      <c r="B40" s="2" t="s">
        <v>14</v>
      </c>
      <c r="C40" s="2" t="s">
        <v>6</v>
      </c>
      <c r="D40" s="5"/>
      <c r="E40" s="9"/>
      <c r="F40" s="3"/>
      <c r="G40" s="3"/>
      <c r="H40" s="3"/>
      <c r="I40" s="3"/>
      <c r="J40" s="3"/>
      <c r="K40" s="3"/>
      <c r="L40" s="3"/>
      <c r="M40" s="10"/>
      <c r="N40" s="11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>
      <c r="A41" s="4" t="s">
        <v>39</v>
      </c>
      <c r="B41" s="4" t="s">
        <v>17</v>
      </c>
      <c r="C41" s="4" t="s">
        <v>18</v>
      </c>
      <c r="D41" s="5"/>
      <c r="E41" s="9"/>
      <c r="F41" s="3"/>
      <c r="G41" s="3"/>
      <c r="H41" s="3"/>
      <c r="I41" s="3"/>
      <c r="J41" s="3"/>
      <c r="K41" s="3"/>
      <c r="L41" s="3"/>
      <c r="M41" s="10"/>
      <c r="N41" s="11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>
      <c r="A42" s="2" t="s">
        <v>34</v>
      </c>
      <c r="B42" s="2" t="s">
        <v>14</v>
      </c>
      <c r="C42" s="2" t="s">
        <v>6</v>
      </c>
      <c r="D42" s="5"/>
      <c r="E42" s="9"/>
      <c r="F42" s="3"/>
      <c r="G42" s="3"/>
      <c r="H42" s="3"/>
      <c r="I42" s="3"/>
      <c r="J42" s="3"/>
      <c r="K42" s="3"/>
      <c r="L42" s="3"/>
      <c r="M42" s="10"/>
      <c r="N42" s="11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>
      <c r="A43" s="4" t="s">
        <v>20</v>
      </c>
      <c r="B43" s="4" t="s">
        <v>35</v>
      </c>
      <c r="C43" s="2" t="s">
        <v>6</v>
      </c>
      <c r="D43" s="5"/>
      <c r="E43" s="9"/>
      <c r="F43" s="3"/>
      <c r="G43" s="3"/>
      <c r="H43" s="3"/>
      <c r="I43" s="3"/>
      <c r="J43" s="3"/>
      <c r="K43" s="3"/>
      <c r="L43" s="3"/>
      <c r="M43" s="10"/>
      <c r="N43" s="1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>
      <c r="A44" s="2" t="s">
        <v>22</v>
      </c>
      <c r="B44" s="2" t="s">
        <v>14</v>
      </c>
      <c r="C44" s="2" t="s">
        <v>6</v>
      </c>
      <c r="D44" s="5"/>
      <c r="E44" s="9"/>
      <c r="F44" s="3"/>
      <c r="G44" s="3"/>
      <c r="H44" s="3"/>
      <c r="I44" s="3"/>
      <c r="J44" s="3"/>
      <c r="K44" s="3"/>
      <c r="L44" s="3"/>
      <c r="M44" s="10"/>
      <c r="N44" s="11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>
      <c r="A45" s="2" t="s">
        <v>23</v>
      </c>
      <c r="B45" s="4" t="s">
        <v>24</v>
      </c>
      <c r="C45" s="2" t="s">
        <v>25</v>
      </c>
      <c r="D45" s="5"/>
      <c r="E45" s="9"/>
      <c r="F45" s="3"/>
      <c r="G45" s="3"/>
      <c r="H45" s="3"/>
      <c r="I45" s="3"/>
      <c r="J45" s="3"/>
      <c r="K45" s="3"/>
      <c r="L45" s="3"/>
      <c r="M45" s="10"/>
      <c r="N45" s="11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>
      <c r="A46" s="2" t="s">
        <v>36</v>
      </c>
      <c r="B46" s="4" t="s">
        <v>24</v>
      </c>
      <c r="C46" s="2" t="s">
        <v>25</v>
      </c>
      <c r="D46" s="5"/>
      <c r="E46" s="9"/>
      <c r="F46" s="3"/>
      <c r="G46" s="3"/>
      <c r="H46" s="3"/>
      <c r="I46" s="3"/>
      <c r="J46" s="3"/>
      <c r="K46" s="3"/>
      <c r="L46" s="3"/>
      <c r="M46" s="10"/>
      <c r="N46" s="11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5.95" thickBot="1">
      <c r="A47" s="12"/>
      <c r="B47" s="12"/>
      <c r="C47" s="12"/>
      <c r="D47" s="12"/>
      <c r="E47" s="216" t="s">
        <v>37</v>
      </c>
      <c r="F47" s="217"/>
      <c r="G47" s="217"/>
      <c r="H47" s="217"/>
      <c r="I47" s="217"/>
      <c r="J47" s="217"/>
      <c r="K47" s="217"/>
      <c r="L47" s="217"/>
      <c r="M47" s="218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5.95" thickBot="1">
      <c r="A49" s="13"/>
      <c r="B49" s="13"/>
      <c r="C49" s="13"/>
      <c r="D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>
      <c r="A50" s="13"/>
      <c r="B50" s="13"/>
      <c r="C50" s="13"/>
      <c r="D50" s="102"/>
      <c r="E50" s="14" t="s">
        <v>40</v>
      </c>
      <c r="F50" s="14"/>
      <c r="G50" s="14"/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>
      <c r="A51" s="13"/>
      <c r="B51" s="13"/>
      <c r="C51" s="13"/>
      <c r="D51" s="16"/>
      <c r="E51" s="13" t="s">
        <v>41</v>
      </c>
      <c r="F51" s="13"/>
      <c r="G51" s="13"/>
      <c r="H51" s="17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5.95" thickBot="1">
      <c r="A52" s="13"/>
      <c r="B52" s="13"/>
      <c r="C52" s="13"/>
      <c r="D52" s="104"/>
      <c r="E52" s="18" t="s">
        <v>42</v>
      </c>
      <c r="F52" s="18"/>
      <c r="G52" s="18"/>
      <c r="H52" s="19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</sheetData>
  <mergeCells count="12">
    <mergeCell ref="E47:M47"/>
    <mergeCell ref="D2:N2"/>
    <mergeCell ref="A1:N1"/>
    <mergeCell ref="A18:N18"/>
    <mergeCell ref="D19:N19"/>
    <mergeCell ref="A34:N34"/>
    <mergeCell ref="D35:N35"/>
    <mergeCell ref="E31:M31"/>
    <mergeCell ref="A7:A9"/>
    <mergeCell ref="H15:J15"/>
    <mergeCell ref="E16:N16"/>
    <mergeCell ref="H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76C9-CA0A-4C9C-B97D-8980D7AD8BD5}">
  <dimension ref="A1:L26"/>
  <sheetViews>
    <sheetView workbookViewId="0">
      <selection activeCell="E3" sqref="E1:E1048576"/>
    </sheetView>
  </sheetViews>
  <sheetFormatPr defaultColWidth="8.85546875" defaultRowHeight="15"/>
  <cols>
    <col min="1" max="1" width="28" bestFit="1" customWidth="1"/>
    <col min="2" max="2" width="20.28515625" bestFit="1" customWidth="1"/>
    <col min="3" max="3" width="17" bestFit="1" customWidth="1"/>
    <col min="4" max="10" width="9.42578125" customWidth="1"/>
    <col min="12" max="12" width="3" customWidth="1"/>
  </cols>
  <sheetData>
    <row r="1" spans="1:12" ht="15.95" thickBot="1">
      <c r="A1" s="221" t="s">
        <v>43</v>
      </c>
      <c r="B1" s="221"/>
      <c r="C1" s="221"/>
      <c r="D1" s="252"/>
      <c r="E1" s="252"/>
      <c r="F1" s="252"/>
      <c r="G1" s="252"/>
      <c r="H1" s="252"/>
      <c r="I1" s="252"/>
      <c r="J1" s="252"/>
      <c r="K1" s="252"/>
      <c r="L1" s="176"/>
    </row>
    <row r="2" spans="1:12" ht="15.95" thickBot="1">
      <c r="A2" s="1" t="s">
        <v>0</v>
      </c>
      <c r="B2" s="1" t="s">
        <v>1</v>
      </c>
      <c r="C2" s="205" t="s">
        <v>2</v>
      </c>
      <c r="D2" s="253" t="s">
        <v>3</v>
      </c>
      <c r="E2" s="254"/>
      <c r="F2" s="254"/>
      <c r="G2" s="254"/>
      <c r="H2" s="254"/>
      <c r="I2" s="254"/>
      <c r="J2" s="254"/>
      <c r="K2" s="255"/>
      <c r="L2" s="186"/>
    </row>
    <row r="3" spans="1:12">
      <c r="A3" s="2" t="s">
        <v>4</v>
      </c>
      <c r="B3" s="2" t="s">
        <v>5</v>
      </c>
      <c r="C3" s="5" t="s">
        <v>6</v>
      </c>
      <c r="D3" s="191"/>
      <c r="E3" s="192"/>
      <c r="F3" s="7"/>
      <c r="G3" s="7"/>
      <c r="H3" s="7"/>
      <c r="I3" s="7"/>
      <c r="J3" s="7"/>
      <c r="K3" s="8"/>
      <c r="L3" s="187"/>
    </row>
    <row r="4" spans="1:12">
      <c r="A4" s="2" t="s">
        <v>7</v>
      </c>
      <c r="B4" s="2"/>
      <c r="C4" s="5"/>
      <c r="D4" s="193"/>
      <c r="E4" s="183"/>
      <c r="F4" s="21"/>
      <c r="G4" s="21"/>
      <c r="H4" s="21"/>
      <c r="I4" s="21"/>
      <c r="J4" s="21"/>
      <c r="K4" s="22"/>
      <c r="L4" s="188"/>
    </row>
    <row r="5" spans="1:12">
      <c r="A5" s="2" t="s">
        <v>8</v>
      </c>
      <c r="B5" s="2" t="s">
        <v>9</v>
      </c>
      <c r="C5" s="5" t="s">
        <v>10</v>
      </c>
      <c r="D5" s="193"/>
      <c r="E5" s="177"/>
      <c r="F5" s="175"/>
      <c r="G5" s="3"/>
      <c r="H5" s="3"/>
      <c r="I5" s="3"/>
      <c r="J5" s="3"/>
      <c r="K5" s="10"/>
      <c r="L5" s="189"/>
    </row>
    <row r="6" spans="1:12" ht="15.95" thickBot="1">
      <c r="A6" s="2" t="s">
        <v>11</v>
      </c>
      <c r="B6" s="2" t="s">
        <v>12</v>
      </c>
      <c r="C6" s="5" t="s">
        <v>10</v>
      </c>
      <c r="D6" s="193"/>
      <c r="E6" s="177"/>
      <c r="F6" s="3"/>
      <c r="G6" s="172" t="s">
        <v>44</v>
      </c>
      <c r="H6" s="129"/>
      <c r="I6" s="129"/>
      <c r="J6" s="129"/>
      <c r="K6" s="10"/>
      <c r="L6" s="189"/>
    </row>
    <row r="7" spans="1:12" ht="15" customHeight="1">
      <c r="A7" s="237" t="s">
        <v>13</v>
      </c>
      <c r="B7" s="2" t="s">
        <v>14</v>
      </c>
      <c r="C7" s="5" t="s">
        <v>6</v>
      </c>
      <c r="D7" s="193"/>
      <c r="E7" s="177"/>
      <c r="F7" s="128"/>
      <c r="G7" s="128"/>
      <c r="H7" s="240" t="s">
        <v>15</v>
      </c>
      <c r="I7" s="241"/>
      <c r="J7" s="242"/>
      <c r="K7" s="194"/>
      <c r="L7" s="189"/>
    </row>
    <row r="8" spans="1:12">
      <c r="A8" s="238"/>
      <c r="B8" s="2" t="s">
        <v>45</v>
      </c>
      <c r="C8" s="5"/>
      <c r="D8" s="193"/>
      <c r="E8" s="177"/>
      <c r="F8" s="128"/>
      <c r="G8" s="128"/>
      <c r="H8" s="243"/>
      <c r="I8" s="232"/>
      <c r="J8" s="244"/>
      <c r="K8" s="194"/>
      <c r="L8" s="189"/>
    </row>
    <row r="9" spans="1:12">
      <c r="A9" s="239"/>
      <c r="B9" s="2" t="s">
        <v>17</v>
      </c>
      <c r="C9" s="185" t="s">
        <v>46</v>
      </c>
      <c r="D9" s="193"/>
      <c r="E9" s="177"/>
      <c r="F9" s="128"/>
      <c r="G9" s="128"/>
      <c r="H9" s="245"/>
      <c r="I9" s="235"/>
      <c r="J9" s="246"/>
      <c r="K9" s="194"/>
      <c r="L9" s="189"/>
    </row>
    <row r="10" spans="1:12" ht="15.95" thickBot="1">
      <c r="A10" s="2" t="s">
        <v>19</v>
      </c>
      <c r="B10" s="2" t="s">
        <v>14</v>
      </c>
      <c r="C10" s="5" t="s">
        <v>6</v>
      </c>
      <c r="D10" s="195"/>
      <c r="E10" s="196"/>
      <c r="F10" s="197"/>
      <c r="G10" s="197"/>
      <c r="H10" s="198"/>
      <c r="I10" s="199"/>
      <c r="J10" s="200"/>
      <c r="K10" s="201"/>
      <c r="L10" s="190"/>
    </row>
    <row r="11" spans="1:12" ht="15.95" thickBot="1">
      <c r="H11" s="249" t="s">
        <v>47</v>
      </c>
      <c r="I11" s="250"/>
      <c r="J11" s="251"/>
    </row>
    <row r="14" spans="1:12" ht="15.95" thickBot="1">
      <c r="A14" s="252" t="s">
        <v>48</v>
      </c>
      <c r="B14" s="252"/>
      <c r="C14" s="252"/>
      <c r="D14" s="252"/>
      <c r="E14" s="252"/>
      <c r="F14" s="252"/>
      <c r="G14" s="252"/>
      <c r="H14" s="252"/>
      <c r="I14" s="252"/>
    </row>
    <row r="15" spans="1:12" ht="15.95" thickBot="1">
      <c r="A15" s="1" t="s">
        <v>0</v>
      </c>
      <c r="B15" s="1" t="s">
        <v>1</v>
      </c>
      <c r="C15" s="205" t="s">
        <v>2</v>
      </c>
      <c r="D15" s="256" t="s">
        <v>3</v>
      </c>
      <c r="E15" s="257"/>
      <c r="F15" s="257"/>
      <c r="G15" s="257"/>
      <c r="H15" s="257"/>
      <c r="I15" s="258"/>
    </row>
    <row r="16" spans="1:12">
      <c r="A16" s="202" t="s">
        <v>49</v>
      </c>
      <c r="B16" s="203" t="s">
        <v>14</v>
      </c>
      <c r="C16" s="204" t="s">
        <v>6</v>
      </c>
      <c r="D16" s="210"/>
      <c r="E16" s="192"/>
      <c r="F16" s="192"/>
      <c r="G16" s="192"/>
      <c r="H16" s="192"/>
      <c r="I16" s="211"/>
    </row>
    <row r="17" spans="1:9">
      <c r="A17" s="181" t="s">
        <v>50</v>
      </c>
      <c r="B17" s="212" t="s">
        <v>51</v>
      </c>
      <c r="C17" s="5" t="s">
        <v>6</v>
      </c>
      <c r="D17" s="206"/>
      <c r="E17" s="178"/>
      <c r="F17" s="177"/>
      <c r="G17" s="177"/>
      <c r="H17" s="177"/>
      <c r="I17" s="207"/>
    </row>
    <row r="18" spans="1:9">
      <c r="A18" s="181" t="s">
        <v>22</v>
      </c>
      <c r="B18" s="182" t="s">
        <v>14</v>
      </c>
      <c r="C18" s="5"/>
      <c r="D18" s="206"/>
      <c r="E18" s="177"/>
      <c r="F18" s="179"/>
      <c r="G18" s="177"/>
      <c r="H18" s="177"/>
      <c r="I18" s="207"/>
    </row>
    <row r="19" spans="1:9">
      <c r="A19" s="184" t="s">
        <v>52</v>
      </c>
      <c r="B19" s="180" t="s">
        <v>53</v>
      </c>
      <c r="C19" s="247" t="s">
        <v>25</v>
      </c>
      <c r="D19" s="206"/>
      <c r="E19" s="177"/>
      <c r="G19" s="179"/>
      <c r="H19" s="177"/>
      <c r="I19" s="207"/>
    </row>
    <row r="20" spans="1:9" ht="15.95">
      <c r="A20" s="184" t="s">
        <v>54</v>
      </c>
      <c r="B20" s="213" t="s">
        <v>55</v>
      </c>
      <c r="C20" s="248"/>
      <c r="D20" s="206"/>
      <c r="E20" s="177"/>
      <c r="F20" s="177"/>
      <c r="G20" s="178"/>
      <c r="H20" s="177"/>
      <c r="I20" s="207"/>
    </row>
    <row r="21" spans="1:9" ht="15.95">
      <c r="A21" s="209" t="s">
        <v>56</v>
      </c>
      <c r="B21" s="214" t="s">
        <v>24</v>
      </c>
      <c r="C21" s="248"/>
      <c r="D21" s="206"/>
      <c r="E21" s="177"/>
      <c r="F21" s="177"/>
      <c r="G21" s="177"/>
      <c r="H21" s="178"/>
      <c r="I21" s="207"/>
    </row>
    <row r="22" spans="1:9" ht="17.100000000000001" thickBot="1">
      <c r="A22" s="2" t="s">
        <v>57</v>
      </c>
      <c r="B22" s="213" t="s">
        <v>55</v>
      </c>
      <c r="C22" s="5" t="s">
        <v>25</v>
      </c>
      <c r="D22" s="208"/>
      <c r="E22" s="196"/>
      <c r="F22" s="196"/>
      <c r="G22" s="196"/>
      <c r="H22" s="196"/>
      <c r="I22" s="215"/>
    </row>
    <row r="24" spans="1:9">
      <c r="D24" s="178"/>
      <c r="E24" t="s">
        <v>58</v>
      </c>
    </row>
    <row r="25" spans="1:9">
      <c r="D25" s="179"/>
      <c r="E25" t="s">
        <v>59</v>
      </c>
    </row>
    <row r="26" spans="1:9">
      <c r="D26" s="183"/>
      <c r="E26" t="s">
        <v>60</v>
      </c>
    </row>
  </sheetData>
  <mergeCells count="8">
    <mergeCell ref="A7:A9"/>
    <mergeCell ref="H7:J9"/>
    <mergeCell ref="C19:C21"/>
    <mergeCell ref="H11:J11"/>
    <mergeCell ref="A1:K1"/>
    <mergeCell ref="D2:K2"/>
    <mergeCell ref="D15:I15"/>
    <mergeCell ref="A14:I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0C77-2142-4E7F-A51B-484C491CAC8C}">
  <sheetPr codeName="Ark3"/>
  <dimension ref="A1:Y436"/>
  <sheetViews>
    <sheetView tabSelected="1" topLeftCell="A411" workbookViewId="0">
      <selection sqref="A1:F436"/>
    </sheetView>
  </sheetViews>
  <sheetFormatPr defaultColWidth="11.42578125" defaultRowHeight="15"/>
  <cols>
    <col min="1" max="1" width="15.85546875" customWidth="1"/>
    <col min="2" max="2" width="26.42578125" bestFit="1" customWidth="1"/>
    <col min="3" max="3" width="13" customWidth="1"/>
    <col min="4" max="4" width="14" customWidth="1"/>
    <col min="5" max="5" width="26.42578125" bestFit="1" customWidth="1"/>
    <col min="10" max="10" width="13.7109375" bestFit="1" customWidth="1"/>
    <col min="11" max="11" width="23.85546875" bestFit="1" customWidth="1"/>
    <col min="19" max="19" width="38.28515625" bestFit="1" customWidth="1"/>
    <col min="23" max="23" width="35.140625" bestFit="1" customWidth="1"/>
  </cols>
  <sheetData>
    <row r="1" spans="1:25" ht="15.95" thickBot="1">
      <c r="A1" s="265"/>
      <c r="B1" s="265"/>
      <c r="C1" s="265"/>
      <c r="D1" s="266"/>
      <c r="E1" s="266"/>
      <c r="F1" s="266"/>
      <c r="H1" s="105" t="s">
        <v>61</v>
      </c>
      <c r="I1" s="105" t="s">
        <v>62</v>
      </c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5.95" thickBot="1">
      <c r="H2" s="26">
        <v>81</v>
      </c>
      <c r="I2" s="26">
        <v>69</v>
      </c>
      <c r="K2" s="262" t="s">
        <v>63</v>
      </c>
      <c r="L2" s="261"/>
      <c r="M2" s="261"/>
      <c r="N2" s="261"/>
      <c r="O2" s="261"/>
      <c r="P2" s="261"/>
      <c r="S2" s="261" t="s">
        <v>64</v>
      </c>
      <c r="T2" s="261"/>
      <c r="U2" s="261"/>
      <c r="W2" s="263" t="s">
        <v>65</v>
      </c>
      <c r="X2" s="263"/>
      <c r="Y2" s="34"/>
    </row>
    <row r="3" spans="1:25" ht="17.100000000000001" thickTop="1" thickBot="1">
      <c r="A3" s="26"/>
      <c r="B3" s="26"/>
      <c r="H3" s="27">
        <v>190</v>
      </c>
      <c r="I3" s="27">
        <v>100</v>
      </c>
      <c r="K3" s="35"/>
      <c r="W3" s="264"/>
      <c r="X3" s="264"/>
      <c r="Y3" s="34"/>
    </row>
    <row r="4" spans="1:25" ht="15.95" thickBot="1">
      <c r="A4" s="27"/>
      <c r="B4" s="27"/>
      <c r="H4" s="26">
        <v>137</v>
      </c>
      <c r="I4" s="26">
        <v>318</v>
      </c>
      <c r="K4" s="35" t="s">
        <v>66</v>
      </c>
      <c r="S4" s="30"/>
      <c r="T4" s="30" t="s">
        <v>61</v>
      </c>
      <c r="U4" s="30" t="s">
        <v>62</v>
      </c>
      <c r="W4" s="264"/>
      <c r="X4" s="264"/>
      <c r="Y4" s="34"/>
    </row>
    <row r="5" spans="1:25">
      <c r="A5" s="27"/>
      <c r="B5" s="27"/>
      <c r="H5" s="27">
        <v>253</v>
      </c>
      <c r="I5" s="27">
        <v>167</v>
      </c>
      <c r="K5" s="36" t="s">
        <v>67</v>
      </c>
      <c r="L5" s="30" t="s">
        <v>68</v>
      </c>
      <c r="M5" s="30" t="s">
        <v>69</v>
      </c>
      <c r="N5" s="30" t="s">
        <v>70</v>
      </c>
      <c r="O5" s="30" t="s">
        <v>71</v>
      </c>
      <c r="P5" s="30" t="s">
        <v>72</v>
      </c>
      <c r="S5" t="s">
        <v>70</v>
      </c>
      <c r="T5">
        <v>132.74647887323943</v>
      </c>
      <c r="U5">
        <v>156.02906976744185</v>
      </c>
      <c r="W5" s="264"/>
      <c r="X5" s="264"/>
      <c r="Y5" s="34"/>
    </row>
    <row r="6" spans="1:25">
      <c r="A6" s="27"/>
      <c r="B6" s="27"/>
      <c r="H6" s="26">
        <v>253</v>
      </c>
      <c r="I6" s="26">
        <v>171</v>
      </c>
      <c r="K6" s="35" t="s">
        <v>61</v>
      </c>
      <c r="L6">
        <v>142</v>
      </c>
      <c r="M6">
        <v>18850</v>
      </c>
      <c r="N6">
        <v>132.74647887323943</v>
      </c>
      <c r="O6">
        <v>19257.523923683948</v>
      </c>
      <c r="P6">
        <f>SQRT(O6)</f>
        <v>138.77148094505566</v>
      </c>
      <c r="S6" t="s">
        <v>71</v>
      </c>
      <c r="T6">
        <v>19257.523923683948</v>
      </c>
      <c r="U6">
        <v>10022.987454100368</v>
      </c>
      <c r="W6" s="264"/>
      <c r="X6" s="264"/>
      <c r="Y6" s="34"/>
    </row>
    <row r="7" spans="1:25" ht="15.95" thickBot="1">
      <c r="A7" s="26"/>
      <c r="B7" s="26"/>
      <c r="H7" s="27">
        <v>235</v>
      </c>
      <c r="I7" s="27">
        <v>200</v>
      </c>
      <c r="K7" s="37" t="s">
        <v>62</v>
      </c>
      <c r="L7" s="29">
        <v>172</v>
      </c>
      <c r="M7" s="29">
        <v>26837</v>
      </c>
      <c r="N7" s="29">
        <v>156.02906976744185</v>
      </c>
      <c r="O7" s="29">
        <v>10022.987454100368</v>
      </c>
      <c r="P7" s="29">
        <f>SQRT(O7)</f>
        <v>100.11487129343156</v>
      </c>
      <c r="S7" t="s">
        <v>73</v>
      </c>
      <c r="T7">
        <v>142</v>
      </c>
      <c r="U7">
        <v>172</v>
      </c>
      <c r="W7" s="264"/>
      <c r="X7" s="264"/>
      <c r="Y7" s="34"/>
    </row>
    <row r="8" spans="1:25">
      <c r="A8" s="26"/>
      <c r="B8" s="26"/>
      <c r="H8" s="26">
        <v>182</v>
      </c>
      <c r="I8" s="26">
        <v>205</v>
      </c>
      <c r="K8" s="35"/>
      <c r="S8" t="s">
        <v>74</v>
      </c>
      <c r="T8">
        <v>14196.287589392947</v>
      </c>
      <c r="W8" s="264"/>
      <c r="X8" s="264"/>
      <c r="Y8" s="34"/>
    </row>
    <row r="9" spans="1:25">
      <c r="A9" s="27"/>
      <c r="B9" s="27"/>
      <c r="H9" s="27">
        <v>139</v>
      </c>
      <c r="I9" s="27">
        <v>150</v>
      </c>
      <c r="K9" s="35"/>
      <c r="S9" t="s">
        <v>75</v>
      </c>
      <c r="T9">
        <v>0</v>
      </c>
      <c r="W9" s="264"/>
      <c r="X9" s="264"/>
      <c r="Y9" s="34"/>
    </row>
    <row r="10" spans="1:25" ht="15.95" thickBot="1">
      <c r="A10" s="26"/>
      <c r="B10" s="26"/>
      <c r="H10" s="26">
        <v>115</v>
      </c>
      <c r="I10" s="26">
        <v>282</v>
      </c>
      <c r="K10" s="35" t="s">
        <v>76</v>
      </c>
      <c r="S10" t="s">
        <v>77</v>
      </c>
      <c r="T10">
        <v>312</v>
      </c>
      <c r="W10" s="264"/>
      <c r="X10" s="264"/>
      <c r="Y10" s="34"/>
    </row>
    <row r="11" spans="1:25">
      <c r="A11" s="27"/>
      <c r="B11" s="27"/>
      <c r="H11" s="27">
        <v>110</v>
      </c>
      <c r="I11" s="27">
        <v>24</v>
      </c>
      <c r="K11" s="36" t="s">
        <v>78</v>
      </c>
      <c r="L11" s="30" t="s">
        <v>79</v>
      </c>
      <c r="M11" s="30" t="s">
        <v>77</v>
      </c>
      <c r="N11" s="30" t="s">
        <v>80</v>
      </c>
      <c r="O11" s="30" t="s">
        <v>81</v>
      </c>
      <c r="P11" s="30" t="s">
        <v>82</v>
      </c>
      <c r="Q11" s="30" t="s">
        <v>83</v>
      </c>
      <c r="S11" t="s">
        <v>84</v>
      </c>
      <c r="T11" s="31">
        <v>-1.723405538647137</v>
      </c>
      <c r="Y11" s="34"/>
    </row>
    <row r="12" spans="1:25">
      <c r="A12" s="26"/>
      <c r="B12" s="26"/>
      <c r="H12" s="26">
        <v>134</v>
      </c>
      <c r="I12" s="26">
        <v>191</v>
      </c>
      <c r="K12" s="35" t="s">
        <v>85</v>
      </c>
      <c r="L12">
        <v>42164.772109400481</v>
      </c>
      <c r="M12">
        <v>1</v>
      </c>
      <c r="N12">
        <v>42164.772109400481</v>
      </c>
      <c r="O12">
        <v>2.97012665063962</v>
      </c>
      <c r="P12" s="31">
        <v>8.5805921103054406E-2</v>
      </c>
      <c r="Q12">
        <v>3.8714359765326236</v>
      </c>
      <c r="S12" t="s">
        <v>86</v>
      </c>
      <c r="T12">
        <v>4.2902960551527008E-2</v>
      </c>
      <c r="Y12" s="34"/>
    </row>
    <row r="13" spans="1:25">
      <c r="A13" s="27"/>
      <c r="B13" s="27"/>
      <c r="H13" s="27">
        <v>69</v>
      </c>
      <c r="I13" s="27">
        <v>231</v>
      </c>
      <c r="K13" s="35" t="s">
        <v>87</v>
      </c>
      <c r="L13">
        <v>4429241.7278905995</v>
      </c>
      <c r="M13">
        <v>312</v>
      </c>
      <c r="N13">
        <v>14196.287589392947</v>
      </c>
      <c r="S13" t="s">
        <v>88</v>
      </c>
      <c r="T13" s="38">
        <v>1.6497521243640911</v>
      </c>
      <c r="Y13" s="34"/>
    </row>
    <row r="14" spans="1:25">
      <c r="A14" s="27"/>
      <c r="B14" s="27"/>
      <c r="H14" s="26">
        <v>94</v>
      </c>
      <c r="I14" s="26">
        <v>277</v>
      </c>
      <c r="K14" s="35"/>
      <c r="S14" t="s">
        <v>89</v>
      </c>
      <c r="T14">
        <v>8.5805921103054017E-2</v>
      </c>
      <c r="Y14" s="34"/>
    </row>
    <row r="15" spans="1:25" ht="15.95" thickBot="1">
      <c r="A15" s="27"/>
      <c r="B15" s="27"/>
      <c r="H15" s="26">
        <v>142</v>
      </c>
      <c r="I15" s="27">
        <v>343</v>
      </c>
      <c r="K15" s="37" t="s">
        <v>90</v>
      </c>
      <c r="L15" s="29">
        <v>4471406.5</v>
      </c>
      <c r="M15" s="29">
        <v>313</v>
      </c>
      <c r="N15" s="29"/>
      <c r="O15" s="29"/>
      <c r="P15" s="29"/>
      <c r="Q15" s="29"/>
      <c r="S15" s="29" t="s">
        <v>91</v>
      </c>
      <c r="T15" s="29">
        <v>1.9675964973877667</v>
      </c>
      <c r="U15" s="29"/>
      <c r="Y15" s="34"/>
    </row>
    <row r="16" spans="1:25" ht="15.95" thickBot="1">
      <c r="A16" s="27"/>
      <c r="B16" s="27"/>
      <c r="H16" s="26">
        <v>214</v>
      </c>
      <c r="I16" s="26">
        <v>223</v>
      </c>
      <c r="K16" s="35"/>
      <c r="Y16" s="34"/>
    </row>
    <row r="17" spans="1:25" ht="17.100000000000001" thickTop="1" thickBot="1">
      <c r="A17" s="27"/>
      <c r="B17" s="27"/>
      <c r="H17" s="26">
        <v>268</v>
      </c>
      <c r="I17" s="27">
        <v>83</v>
      </c>
      <c r="K17" s="267" t="s">
        <v>92</v>
      </c>
      <c r="L17" s="259"/>
      <c r="M17" s="259"/>
      <c r="N17" s="259"/>
      <c r="O17" s="259"/>
      <c r="S17" s="259" t="s">
        <v>93</v>
      </c>
      <c r="T17" s="259"/>
      <c r="U17" s="259"/>
      <c r="W17" s="259" t="s">
        <v>94</v>
      </c>
      <c r="X17" s="259"/>
      <c r="Y17" s="260"/>
    </row>
    <row r="18" spans="1:25" ht="17.100000000000001" thickTop="1" thickBot="1">
      <c r="A18" s="26"/>
      <c r="B18" s="26"/>
      <c r="H18" s="26">
        <v>72</v>
      </c>
      <c r="I18" s="26">
        <v>271</v>
      </c>
      <c r="K18" s="36" t="s">
        <v>95</v>
      </c>
      <c r="L18" s="30" t="s">
        <v>61</v>
      </c>
      <c r="M18" s="30" t="s">
        <v>96</v>
      </c>
      <c r="N18" s="30" t="s">
        <v>62</v>
      </c>
      <c r="O18" s="30" t="s">
        <v>96</v>
      </c>
      <c r="Y18" s="34"/>
    </row>
    <row r="19" spans="1:25">
      <c r="A19" s="27"/>
      <c r="B19" s="27"/>
      <c r="H19" s="27">
        <v>109</v>
      </c>
      <c r="I19" s="27">
        <v>208</v>
      </c>
      <c r="K19" s="35"/>
      <c r="S19" s="30"/>
      <c r="T19" s="30" t="s">
        <v>61</v>
      </c>
      <c r="U19" s="30" t="s">
        <v>62</v>
      </c>
      <c r="W19" s="30"/>
      <c r="X19" s="30" t="s">
        <v>61</v>
      </c>
      <c r="Y19" s="39" t="s">
        <v>62</v>
      </c>
    </row>
    <row r="20" spans="1:25">
      <c r="A20" s="27"/>
      <c r="B20" s="27"/>
      <c r="H20" s="26">
        <v>73</v>
      </c>
      <c r="I20" s="26">
        <v>261</v>
      </c>
      <c r="K20" s="35" t="s">
        <v>70</v>
      </c>
      <c r="L20">
        <v>132.74647887323943</v>
      </c>
      <c r="M20" s="38">
        <f>L20/60</f>
        <v>2.2124413145539905</v>
      </c>
      <c r="N20">
        <v>156.02906976744185</v>
      </c>
      <c r="O20" s="38">
        <f>N20/60</f>
        <v>2.600484496124031</v>
      </c>
      <c r="S20" t="s">
        <v>70</v>
      </c>
      <c r="T20">
        <v>132.74647887323943</v>
      </c>
      <c r="U20">
        <v>156.02906976744185</v>
      </c>
      <c r="W20" t="s">
        <v>70</v>
      </c>
      <c r="X20">
        <v>132.74647887323943</v>
      </c>
      <c r="Y20" s="34">
        <v>156.02906976744185</v>
      </c>
    </row>
    <row r="21" spans="1:25">
      <c r="A21" s="26"/>
      <c r="B21" s="26"/>
      <c r="H21" s="26">
        <v>73</v>
      </c>
      <c r="I21" s="27">
        <v>125</v>
      </c>
      <c r="K21" s="35" t="s">
        <v>97</v>
      </c>
      <c r="L21">
        <v>11.645443987231491</v>
      </c>
      <c r="N21">
        <v>7.6336873706405193</v>
      </c>
      <c r="S21" t="s">
        <v>98</v>
      </c>
      <c r="T21">
        <v>19257</v>
      </c>
      <c r="U21">
        <v>10022</v>
      </c>
      <c r="W21" t="s">
        <v>98</v>
      </c>
      <c r="X21">
        <v>19257</v>
      </c>
      <c r="Y21" s="34">
        <v>10022</v>
      </c>
    </row>
    <row r="22" spans="1:25">
      <c r="A22" s="26"/>
      <c r="B22" s="26"/>
      <c r="H22" s="26">
        <v>143</v>
      </c>
      <c r="I22" s="26">
        <v>297</v>
      </c>
      <c r="K22" s="35" t="s">
        <v>99</v>
      </c>
      <c r="L22">
        <v>137.5</v>
      </c>
      <c r="N22">
        <v>160.5</v>
      </c>
      <c r="S22" t="s">
        <v>73</v>
      </c>
      <c r="T22">
        <v>142</v>
      </c>
      <c r="U22">
        <v>172</v>
      </c>
      <c r="W22" t="s">
        <v>73</v>
      </c>
      <c r="X22">
        <v>142</v>
      </c>
      <c r="Y22" s="34">
        <v>172</v>
      </c>
    </row>
    <row r="23" spans="1:25">
      <c r="A23" s="27"/>
      <c r="B23" s="27"/>
      <c r="H23" s="26">
        <v>83</v>
      </c>
      <c r="I23" s="27">
        <v>132</v>
      </c>
      <c r="K23" s="35" t="s">
        <v>100</v>
      </c>
      <c r="L23">
        <v>29</v>
      </c>
      <c r="N23">
        <v>24</v>
      </c>
      <c r="S23" t="s">
        <v>75</v>
      </c>
      <c r="T23">
        <v>0</v>
      </c>
      <c r="W23" t="s">
        <v>75</v>
      </c>
      <c r="X23">
        <v>0</v>
      </c>
      <c r="Y23" s="34"/>
    </row>
    <row r="24" spans="1:25">
      <c r="A24" s="27"/>
      <c r="B24" s="27"/>
      <c r="H24" s="26">
        <v>307</v>
      </c>
      <c r="I24" s="26">
        <v>138</v>
      </c>
      <c r="K24" s="35" t="s">
        <v>101</v>
      </c>
      <c r="L24">
        <v>138.77148094505566</v>
      </c>
      <c r="M24" s="38">
        <f>L24/60</f>
        <v>2.3128580157509275</v>
      </c>
      <c r="N24">
        <v>100.11487129343156</v>
      </c>
      <c r="O24" s="38">
        <f>N24/60</f>
        <v>1.6685811882238595</v>
      </c>
      <c r="S24" t="s">
        <v>102</v>
      </c>
      <c r="T24" s="93">
        <v>-1.6721093275091106</v>
      </c>
      <c r="W24" t="s">
        <v>102</v>
      </c>
      <c r="X24" s="93">
        <v>-1.6721093275091106</v>
      </c>
      <c r="Y24" s="34"/>
    </row>
    <row r="25" spans="1:25">
      <c r="A25" s="27"/>
      <c r="B25" s="27"/>
      <c r="H25" s="26">
        <v>137</v>
      </c>
      <c r="I25" s="27">
        <v>258</v>
      </c>
      <c r="K25" s="35" t="s">
        <v>103</v>
      </c>
      <c r="L25">
        <v>19257.523923683948</v>
      </c>
      <c r="N25">
        <v>10022.987454100368</v>
      </c>
      <c r="S25" t="s">
        <v>104</v>
      </c>
      <c r="T25" s="94">
        <v>4.7251382830738931E-2</v>
      </c>
      <c r="W25" t="s">
        <v>104</v>
      </c>
      <c r="X25" s="94">
        <v>4.7251382830738931E-2</v>
      </c>
      <c r="Y25" s="34"/>
    </row>
    <row r="26" spans="1:25" ht="15.95" thickBot="1">
      <c r="A26" s="27"/>
      <c r="B26" s="27"/>
      <c r="H26" s="26">
        <v>176</v>
      </c>
      <c r="I26" s="26">
        <v>335</v>
      </c>
      <c r="K26" s="35" t="s">
        <v>105</v>
      </c>
      <c r="L26" s="41">
        <v>27.612617065773563</v>
      </c>
      <c r="M26" s="41"/>
      <c r="N26" s="41">
        <v>-1.2184549573386654</v>
      </c>
      <c r="S26" t="s">
        <v>106</v>
      </c>
      <c r="T26" s="95">
        <v>2.3263478740408408</v>
      </c>
      <c r="W26" t="s">
        <v>106</v>
      </c>
      <c r="X26" s="95">
        <v>1.64485362695147</v>
      </c>
      <c r="Y26" s="34"/>
    </row>
    <row r="27" spans="1:25" ht="17.100000000000001" thickTop="1" thickBot="1">
      <c r="A27" s="27"/>
      <c r="B27" s="27"/>
      <c r="H27" s="26">
        <v>170</v>
      </c>
      <c r="I27" s="27">
        <v>217</v>
      </c>
      <c r="K27" s="35" t="s">
        <v>107</v>
      </c>
      <c r="L27" s="41">
        <v>-3.5788112319213634</v>
      </c>
      <c r="M27" s="41"/>
      <c r="N27" s="41">
        <v>0.11662717189514971</v>
      </c>
      <c r="S27" t="s">
        <v>108</v>
      </c>
      <c r="T27" s="94">
        <v>9.4502765661477861E-2</v>
      </c>
      <c r="W27" t="s">
        <v>108</v>
      </c>
      <c r="X27" s="94">
        <v>9.4502765661477861E-2</v>
      </c>
      <c r="Y27" s="34"/>
    </row>
    <row r="28" spans="1:25" ht="17.100000000000001" thickTop="1" thickBot="1">
      <c r="A28" s="27"/>
      <c r="B28" s="27"/>
      <c r="H28" s="26">
        <v>71</v>
      </c>
      <c r="I28" s="26">
        <v>114</v>
      </c>
      <c r="K28" s="35" t="s">
        <v>109</v>
      </c>
      <c r="L28">
        <v>-973</v>
      </c>
      <c r="N28">
        <v>-19</v>
      </c>
      <c r="S28" s="29" t="s">
        <v>110</v>
      </c>
      <c r="T28" s="96">
        <v>2.5758293035488999</v>
      </c>
      <c r="U28" s="29"/>
      <c r="W28" s="29" t="s">
        <v>110</v>
      </c>
      <c r="X28" s="96">
        <v>1.9599639845400536</v>
      </c>
      <c r="Y28" s="40"/>
    </row>
    <row r="29" spans="1:25">
      <c r="A29" s="26"/>
      <c r="B29" s="26"/>
      <c r="H29" s="26">
        <v>95</v>
      </c>
      <c r="I29" s="27">
        <v>70</v>
      </c>
      <c r="K29" s="35" t="s">
        <v>111</v>
      </c>
      <c r="L29">
        <v>360</v>
      </c>
      <c r="M29" s="38">
        <f>L29/60</f>
        <v>6</v>
      </c>
      <c r="N29">
        <v>358</v>
      </c>
      <c r="O29" s="38">
        <f>N29/60</f>
        <v>5.9666666666666668</v>
      </c>
      <c r="Y29" s="34"/>
    </row>
    <row r="30" spans="1:25">
      <c r="A30" s="26"/>
      <c r="B30" s="26"/>
      <c r="H30" s="26">
        <v>294</v>
      </c>
      <c r="I30" s="26">
        <v>213</v>
      </c>
      <c r="K30" s="35" t="s">
        <v>69</v>
      </c>
      <c r="L30">
        <v>18850</v>
      </c>
      <c r="N30">
        <v>26837</v>
      </c>
      <c r="Y30" s="34"/>
    </row>
    <row r="31" spans="1:25" ht="15.95" thickBot="1">
      <c r="A31" s="27"/>
      <c r="B31" s="27"/>
      <c r="H31" s="27">
        <v>192</v>
      </c>
      <c r="I31" s="27">
        <v>197</v>
      </c>
      <c r="K31" s="37" t="s">
        <v>68</v>
      </c>
      <c r="L31" s="29">
        <v>142</v>
      </c>
      <c r="M31" s="29"/>
      <c r="N31" s="29">
        <v>172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40"/>
    </row>
    <row r="32" spans="1:25">
      <c r="A32" s="26"/>
      <c r="B32" s="26"/>
      <c r="H32" s="26">
        <v>282</v>
      </c>
      <c r="I32" s="26">
        <v>163</v>
      </c>
    </row>
    <row r="33" spans="1:13">
      <c r="A33" s="26"/>
      <c r="B33" s="26"/>
      <c r="H33" s="26">
        <v>272</v>
      </c>
      <c r="I33" s="27">
        <v>257</v>
      </c>
      <c r="K33" t="s">
        <v>112</v>
      </c>
    </row>
    <row r="34" spans="1:13" ht="15.95" thickBot="1">
      <c r="A34" s="26"/>
      <c r="B34" s="26"/>
      <c r="H34" s="26">
        <v>158</v>
      </c>
      <c r="I34" s="26">
        <v>252</v>
      </c>
    </row>
    <row r="35" spans="1:13">
      <c r="A35" s="27"/>
      <c r="B35" s="27"/>
      <c r="H35" s="26">
        <v>164</v>
      </c>
      <c r="I35" s="27">
        <v>101</v>
      </c>
      <c r="K35" s="30"/>
      <c r="L35" s="30" t="s">
        <v>61</v>
      </c>
      <c r="M35" s="30" t="s">
        <v>62</v>
      </c>
    </row>
    <row r="36" spans="1:13">
      <c r="A36" s="26"/>
      <c r="B36" s="26"/>
      <c r="H36" s="26">
        <v>90</v>
      </c>
      <c r="I36" s="26">
        <v>221</v>
      </c>
      <c r="K36" t="s">
        <v>70</v>
      </c>
      <c r="L36">
        <v>132.74647887323943</v>
      </c>
      <c r="M36">
        <v>156.02906976744185</v>
      </c>
    </row>
    <row r="37" spans="1:13">
      <c r="A37" s="27"/>
      <c r="B37" s="27"/>
      <c r="H37" s="27">
        <v>162</v>
      </c>
      <c r="I37" s="27">
        <v>160</v>
      </c>
      <c r="K37" t="s">
        <v>71</v>
      </c>
      <c r="L37">
        <v>19257.523923683948</v>
      </c>
      <c r="M37">
        <v>10022.987454100368</v>
      </c>
    </row>
    <row r="38" spans="1:13">
      <c r="A38" s="26"/>
      <c r="B38" s="26"/>
      <c r="H38" s="26">
        <v>311</v>
      </c>
      <c r="I38" s="26">
        <v>166</v>
      </c>
      <c r="K38" t="s">
        <v>73</v>
      </c>
      <c r="L38">
        <v>142</v>
      </c>
      <c r="M38">
        <v>172</v>
      </c>
    </row>
    <row r="39" spans="1:13">
      <c r="A39" s="27"/>
      <c r="B39" s="27"/>
      <c r="H39" s="26">
        <v>360</v>
      </c>
      <c r="I39" s="27">
        <v>85</v>
      </c>
      <c r="K39" t="s">
        <v>77</v>
      </c>
      <c r="L39">
        <v>141</v>
      </c>
      <c r="M39">
        <v>171</v>
      </c>
    </row>
    <row r="40" spans="1:13">
      <c r="A40" s="27"/>
      <c r="B40" s="27"/>
      <c r="H40" s="26">
        <v>282</v>
      </c>
      <c r="I40" s="26">
        <v>193</v>
      </c>
      <c r="K40" t="s">
        <v>81</v>
      </c>
      <c r="L40" s="32">
        <v>1.9213357306763628</v>
      </c>
    </row>
    <row r="41" spans="1:13">
      <c r="A41" s="26"/>
      <c r="B41" s="26"/>
      <c r="H41" s="26">
        <v>127</v>
      </c>
      <c r="I41" s="27">
        <v>45</v>
      </c>
      <c r="K41" t="s">
        <v>113</v>
      </c>
      <c r="L41">
        <v>2.4068213636846095E-5</v>
      </c>
    </row>
    <row r="42" spans="1:13" ht="15.95" thickBot="1">
      <c r="A42" s="26"/>
      <c r="B42" s="26"/>
      <c r="H42" s="26">
        <v>298</v>
      </c>
      <c r="I42" s="26">
        <v>127</v>
      </c>
      <c r="K42" s="29" t="s">
        <v>114</v>
      </c>
      <c r="L42" s="29">
        <v>1.3014422205972609</v>
      </c>
      <c r="M42" s="29"/>
    </row>
    <row r="43" spans="1:13">
      <c r="A43" s="26"/>
      <c r="B43" s="26"/>
      <c r="H43" s="26">
        <v>250</v>
      </c>
      <c r="I43" s="27">
        <v>91</v>
      </c>
    </row>
    <row r="44" spans="1:13">
      <c r="A44" s="27"/>
      <c r="B44" s="27"/>
      <c r="H44" s="26">
        <v>294</v>
      </c>
      <c r="I44" s="26">
        <v>213</v>
      </c>
    </row>
    <row r="45" spans="1:13">
      <c r="A45" s="27"/>
      <c r="B45" s="27"/>
      <c r="H45" s="26">
        <v>240</v>
      </c>
      <c r="I45" s="27">
        <v>197</v>
      </c>
    </row>
    <row r="46" spans="1:13">
      <c r="A46" s="26"/>
      <c r="B46" s="26"/>
      <c r="H46" s="26">
        <v>209</v>
      </c>
      <c r="I46" s="26">
        <v>146</v>
      </c>
    </row>
    <row r="47" spans="1:13">
      <c r="A47" s="26"/>
      <c r="B47" s="26"/>
      <c r="H47" s="27">
        <v>147</v>
      </c>
      <c r="I47" s="27">
        <v>245</v>
      </c>
    </row>
    <row r="48" spans="1:13">
      <c r="A48" s="26"/>
      <c r="B48" s="26"/>
      <c r="H48" s="26">
        <v>113</v>
      </c>
      <c r="I48" s="26">
        <v>176</v>
      </c>
    </row>
    <row r="49" spans="1:9">
      <c r="A49" s="26"/>
      <c r="B49" s="26"/>
      <c r="H49" s="26">
        <v>251</v>
      </c>
      <c r="I49" s="27">
        <v>167</v>
      </c>
    </row>
    <row r="50" spans="1:9">
      <c r="A50" s="26"/>
      <c r="B50" s="26"/>
      <c r="H50" s="26">
        <v>117</v>
      </c>
      <c r="I50" s="26">
        <v>121</v>
      </c>
    </row>
    <row r="51" spans="1:9">
      <c r="A51" s="26"/>
      <c r="B51" s="26"/>
      <c r="H51" s="26">
        <v>171</v>
      </c>
      <c r="I51" s="27">
        <v>229</v>
      </c>
    </row>
    <row r="52" spans="1:9">
      <c r="A52" s="26"/>
      <c r="B52" s="26"/>
      <c r="H52" s="26">
        <v>119</v>
      </c>
      <c r="I52" s="26">
        <v>141</v>
      </c>
    </row>
    <row r="53" spans="1:9">
      <c r="A53" s="26"/>
      <c r="B53" s="26"/>
      <c r="H53" s="27">
        <v>92</v>
      </c>
      <c r="I53" s="27">
        <v>207</v>
      </c>
    </row>
    <row r="54" spans="1:9">
      <c r="A54" s="27"/>
      <c r="B54" s="27"/>
      <c r="H54" s="26">
        <v>326</v>
      </c>
      <c r="I54" s="26">
        <v>83</v>
      </c>
    </row>
    <row r="55" spans="1:9">
      <c r="A55" s="26"/>
      <c r="B55" s="26"/>
      <c r="H55" s="26">
        <v>52</v>
      </c>
      <c r="I55" s="27">
        <v>97</v>
      </c>
    </row>
    <row r="56" spans="1:9">
      <c r="A56" s="26"/>
      <c r="B56" s="26"/>
      <c r="H56" s="26">
        <v>227</v>
      </c>
      <c r="I56" s="26">
        <v>273</v>
      </c>
    </row>
    <row r="57" spans="1:9">
      <c r="A57" s="26"/>
      <c r="B57" s="26"/>
      <c r="H57" s="26">
        <v>178</v>
      </c>
      <c r="I57" s="27">
        <v>215</v>
      </c>
    </row>
    <row r="58" spans="1:9">
      <c r="A58" s="27"/>
      <c r="B58" s="27"/>
      <c r="H58" s="26">
        <v>209</v>
      </c>
      <c r="I58" s="26">
        <v>254</v>
      </c>
    </row>
    <row r="59" spans="1:9">
      <c r="A59" s="27"/>
      <c r="B59" s="27"/>
      <c r="H59" s="26">
        <v>322</v>
      </c>
      <c r="I59" s="27">
        <v>277</v>
      </c>
    </row>
    <row r="60" spans="1:9">
      <c r="A60" s="27"/>
      <c r="B60" s="27"/>
      <c r="H60" s="26">
        <v>143</v>
      </c>
      <c r="I60" s="26">
        <v>260</v>
      </c>
    </row>
    <row r="61" spans="1:9">
      <c r="A61" s="27"/>
      <c r="B61" s="27"/>
      <c r="H61" s="27">
        <v>123</v>
      </c>
      <c r="I61" s="27">
        <v>184</v>
      </c>
    </row>
    <row r="62" spans="1:9">
      <c r="A62" s="27"/>
      <c r="B62" s="27"/>
      <c r="H62" s="26">
        <v>130</v>
      </c>
      <c r="I62" s="26">
        <v>293</v>
      </c>
    </row>
    <row r="63" spans="1:9">
      <c r="A63" s="27"/>
      <c r="B63" s="27"/>
      <c r="H63" s="27">
        <v>254</v>
      </c>
      <c r="I63" s="27">
        <v>232</v>
      </c>
    </row>
    <row r="64" spans="1:9">
      <c r="A64" s="26"/>
      <c r="B64" s="26"/>
      <c r="H64" s="26">
        <v>144</v>
      </c>
      <c r="I64" s="26">
        <v>314</v>
      </c>
    </row>
    <row r="65" spans="1:9">
      <c r="A65" s="26"/>
      <c r="B65" s="26"/>
      <c r="H65" s="26">
        <v>121</v>
      </c>
      <c r="I65" s="27">
        <v>282</v>
      </c>
    </row>
    <row r="66" spans="1:9">
      <c r="A66" s="26"/>
      <c r="B66" s="26"/>
      <c r="H66" s="26">
        <v>138</v>
      </c>
      <c r="I66" s="26">
        <v>311</v>
      </c>
    </row>
    <row r="67" spans="1:9">
      <c r="A67" s="27"/>
      <c r="B67" s="27"/>
      <c r="H67" s="26">
        <v>17</v>
      </c>
      <c r="I67" s="27">
        <v>225</v>
      </c>
    </row>
    <row r="68" spans="1:9">
      <c r="A68" s="27"/>
      <c r="B68" s="27"/>
      <c r="H68" s="26">
        <v>125</v>
      </c>
      <c r="I68" s="26">
        <v>281</v>
      </c>
    </row>
    <row r="69" spans="1:9">
      <c r="A69" s="27"/>
      <c r="B69" s="27"/>
      <c r="H69" s="26">
        <v>290</v>
      </c>
      <c r="I69" s="27">
        <v>107</v>
      </c>
    </row>
    <row r="70" spans="1:9">
      <c r="A70" s="26"/>
      <c r="B70" s="26"/>
      <c r="H70" s="26">
        <v>111</v>
      </c>
      <c r="I70" s="26">
        <v>292</v>
      </c>
    </row>
    <row r="71" spans="1:9">
      <c r="A71" s="27"/>
      <c r="B71" s="27"/>
      <c r="H71" s="27">
        <v>156</v>
      </c>
      <c r="I71" s="27">
        <v>236</v>
      </c>
    </row>
    <row r="72" spans="1:9">
      <c r="A72" s="26"/>
      <c r="B72" s="26"/>
      <c r="H72" s="26">
        <v>188</v>
      </c>
      <c r="I72" s="26">
        <v>298</v>
      </c>
    </row>
    <row r="73" spans="1:9">
      <c r="A73" s="27"/>
      <c r="B73" s="27"/>
      <c r="H73" s="27">
        <v>175</v>
      </c>
      <c r="I73" s="27">
        <v>182</v>
      </c>
    </row>
    <row r="74" spans="1:9">
      <c r="A74" s="26"/>
      <c r="B74" s="26"/>
      <c r="H74" s="26">
        <v>225</v>
      </c>
      <c r="I74" s="26">
        <v>279</v>
      </c>
    </row>
    <row r="75" spans="1:9">
      <c r="A75" s="27"/>
      <c r="B75" s="27"/>
      <c r="H75" s="27">
        <v>282</v>
      </c>
      <c r="I75" s="27">
        <v>272</v>
      </c>
    </row>
    <row r="76" spans="1:9">
      <c r="A76" s="27"/>
      <c r="B76" s="27"/>
      <c r="H76" s="26">
        <v>268</v>
      </c>
      <c r="I76" s="26">
        <v>306</v>
      </c>
    </row>
    <row r="77" spans="1:9">
      <c r="A77" s="27"/>
      <c r="B77" s="27"/>
      <c r="H77" s="27">
        <v>335</v>
      </c>
      <c r="I77" s="27">
        <v>92</v>
      </c>
    </row>
    <row r="78" spans="1:9">
      <c r="A78" s="26"/>
      <c r="B78" s="26"/>
      <c r="H78" s="26">
        <v>157</v>
      </c>
      <c r="I78" s="26">
        <v>313</v>
      </c>
    </row>
    <row r="79" spans="1:9">
      <c r="A79" s="27"/>
      <c r="B79" s="27"/>
      <c r="H79" s="27">
        <v>125</v>
      </c>
      <c r="I79" s="27">
        <v>252</v>
      </c>
    </row>
    <row r="80" spans="1:9">
      <c r="A80" s="27"/>
      <c r="B80" s="27"/>
      <c r="H80" s="26">
        <v>173</v>
      </c>
      <c r="I80" s="26">
        <v>129</v>
      </c>
    </row>
    <row r="81" spans="1:9">
      <c r="A81" s="26"/>
      <c r="B81" s="26"/>
      <c r="H81" s="27">
        <v>215</v>
      </c>
      <c r="I81" s="27">
        <v>98</v>
      </c>
    </row>
    <row r="82" spans="1:9">
      <c r="A82" s="27"/>
      <c r="B82" s="27"/>
      <c r="H82" s="26">
        <v>118</v>
      </c>
      <c r="I82" s="26">
        <v>164</v>
      </c>
    </row>
    <row r="83" spans="1:9">
      <c r="A83" s="27"/>
      <c r="B83" s="27"/>
      <c r="H83" s="27">
        <v>184</v>
      </c>
      <c r="I83" s="27">
        <v>23</v>
      </c>
    </row>
    <row r="84" spans="1:9">
      <c r="A84" s="26"/>
      <c r="B84" s="26"/>
      <c r="H84" s="26">
        <v>315</v>
      </c>
      <c r="I84" s="26">
        <v>286</v>
      </c>
    </row>
    <row r="85" spans="1:9">
      <c r="A85" s="26"/>
      <c r="B85" s="26"/>
      <c r="H85" s="27">
        <v>1</v>
      </c>
      <c r="I85" s="27">
        <v>193</v>
      </c>
    </row>
    <row r="86" spans="1:9">
      <c r="A86" s="26"/>
      <c r="B86" s="26"/>
      <c r="H86" s="26">
        <v>104</v>
      </c>
      <c r="I86" s="26">
        <v>21</v>
      </c>
    </row>
    <row r="87" spans="1:9">
      <c r="A87" s="26"/>
      <c r="B87" s="26"/>
      <c r="H87" s="27">
        <v>76</v>
      </c>
      <c r="I87" s="27">
        <v>314</v>
      </c>
    </row>
    <row r="88" spans="1:9">
      <c r="A88" s="26"/>
      <c r="B88" s="26"/>
      <c r="H88" s="26">
        <v>189</v>
      </c>
      <c r="I88" s="26">
        <v>203</v>
      </c>
    </row>
    <row r="89" spans="1:9">
      <c r="A89" s="27"/>
      <c r="B89" s="27"/>
      <c r="H89" s="27">
        <v>333</v>
      </c>
      <c r="I89" s="27">
        <v>82</v>
      </c>
    </row>
    <row r="90" spans="1:9">
      <c r="A90" s="26"/>
      <c r="B90" s="26"/>
      <c r="H90" s="26">
        <v>234</v>
      </c>
      <c r="I90" s="26">
        <v>206</v>
      </c>
    </row>
    <row r="91" spans="1:9">
      <c r="A91" s="27"/>
      <c r="B91" s="27"/>
      <c r="H91" s="27">
        <v>249</v>
      </c>
      <c r="I91" s="27">
        <v>76</v>
      </c>
    </row>
    <row r="92" spans="1:9">
      <c r="A92" s="27"/>
      <c r="B92" s="27"/>
      <c r="H92" s="26">
        <v>306</v>
      </c>
      <c r="I92" s="26">
        <v>95</v>
      </c>
    </row>
    <row r="93" spans="1:9">
      <c r="A93" s="26"/>
      <c r="B93" s="26"/>
      <c r="H93" s="27">
        <v>235</v>
      </c>
      <c r="I93" s="27">
        <v>70</v>
      </c>
    </row>
    <row r="94" spans="1:9">
      <c r="A94" s="27"/>
      <c r="B94" s="27"/>
      <c r="H94" s="26">
        <v>148</v>
      </c>
      <c r="I94" s="26">
        <v>358</v>
      </c>
    </row>
    <row r="95" spans="1:9">
      <c r="A95" s="26"/>
      <c r="B95" s="26"/>
      <c r="H95" s="27">
        <v>217</v>
      </c>
      <c r="I95" s="27">
        <v>230</v>
      </c>
    </row>
    <row r="96" spans="1:9">
      <c r="A96" s="27"/>
      <c r="B96" s="27"/>
      <c r="H96" s="26">
        <v>193</v>
      </c>
      <c r="I96" s="26">
        <v>218</v>
      </c>
    </row>
    <row r="97" spans="1:9">
      <c r="A97" s="26"/>
      <c r="B97" s="26"/>
      <c r="H97" s="26">
        <v>217</v>
      </c>
      <c r="I97" s="27">
        <v>191</v>
      </c>
    </row>
    <row r="98" spans="1:9">
      <c r="A98" s="26"/>
      <c r="B98" s="26"/>
      <c r="H98" s="26">
        <v>107</v>
      </c>
      <c r="I98" s="26">
        <v>171</v>
      </c>
    </row>
    <row r="99" spans="1:9">
      <c r="A99" s="26"/>
      <c r="B99" s="26"/>
      <c r="H99" s="27">
        <v>215</v>
      </c>
      <c r="I99" s="27">
        <v>279</v>
      </c>
    </row>
    <row r="100" spans="1:9">
      <c r="A100" s="27"/>
      <c r="B100" s="27"/>
      <c r="H100" s="26">
        <v>103</v>
      </c>
      <c r="I100" s="26">
        <v>350</v>
      </c>
    </row>
    <row r="101" spans="1:9">
      <c r="A101" s="27"/>
      <c r="B101" s="27"/>
      <c r="H101" s="27">
        <v>20</v>
      </c>
      <c r="I101" s="27">
        <v>157</v>
      </c>
    </row>
    <row r="102" spans="1:9">
      <c r="A102" s="26"/>
      <c r="B102" s="26"/>
      <c r="H102" s="26">
        <v>27</v>
      </c>
      <c r="I102" s="26">
        <v>264</v>
      </c>
    </row>
    <row r="103" spans="1:9">
      <c r="A103" s="26"/>
      <c r="B103" s="26"/>
      <c r="H103" s="27">
        <v>29</v>
      </c>
      <c r="I103" s="27">
        <v>181</v>
      </c>
    </row>
    <row r="104" spans="1:9">
      <c r="A104" s="27"/>
      <c r="B104" s="27"/>
      <c r="H104" s="26">
        <v>66</v>
      </c>
      <c r="I104" s="26">
        <v>271</v>
      </c>
    </row>
    <row r="105" spans="1:9">
      <c r="A105" s="26"/>
      <c r="B105" s="26"/>
      <c r="H105" s="27">
        <v>63</v>
      </c>
      <c r="I105" s="27">
        <v>234</v>
      </c>
    </row>
    <row r="106" spans="1:9">
      <c r="A106" s="26"/>
      <c r="B106" s="26"/>
      <c r="H106" s="26">
        <v>221</v>
      </c>
      <c r="I106" s="26">
        <v>136</v>
      </c>
    </row>
    <row r="107" spans="1:9">
      <c r="A107" s="27"/>
      <c r="B107" s="27"/>
      <c r="H107" s="26">
        <v>94</v>
      </c>
      <c r="I107" s="27">
        <v>290</v>
      </c>
    </row>
    <row r="108" spans="1:9">
      <c r="A108" s="27"/>
      <c r="B108" s="27"/>
      <c r="H108" s="26">
        <v>29</v>
      </c>
      <c r="I108" s="26">
        <v>280</v>
      </c>
    </row>
    <row r="109" spans="1:9">
      <c r="A109" s="26"/>
      <c r="B109" s="26"/>
      <c r="H109" s="26">
        <v>34</v>
      </c>
      <c r="I109" s="27">
        <v>319</v>
      </c>
    </row>
    <row r="110" spans="1:9">
      <c r="A110" s="26"/>
      <c r="B110" s="26"/>
      <c r="H110" s="26">
        <v>29</v>
      </c>
      <c r="I110" s="26">
        <v>314</v>
      </c>
    </row>
    <row r="111" spans="1:9">
      <c r="A111" s="26"/>
      <c r="B111" s="26"/>
      <c r="H111" s="26">
        <v>40</v>
      </c>
      <c r="I111" s="27">
        <v>99</v>
      </c>
    </row>
    <row r="112" spans="1:9">
      <c r="A112" s="26"/>
      <c r="B112" s="26"/>
      <c r="H112" s="26">
        <v>10</v>
      </c>
      <c r="I112" s="26">
        <v>150</v>
      </c>
    </row>
    <row r="113" spans="1:9">
      <c r="A113" s="26"/>
      <c r="B113" s="26"/>
      <c r="H113" s="26">
        <v>316</v>
      </c>
      <c r="I113" s="27">
        <v>209</v>
      </c>
    </row>
    <row r="114" spans="1:9">
      <c r="A114" s="26"/>
      <c r="B114" s="26"/>
      <c r="H114" s="26">
        <v>14</v>
      </c>
      <c r="I114" s="26">
        <v>36</v>
      </c>
    </row>
    <row r="115" spans="1:9">
      <c r="A115" s="26"/>
      <c r="B115" s="26"/>
      <c r="H115" s="27">
        <v>31</v>
      </c>
      <c r="I115" s="27">
        <v>74</v>
      </c>
    </row>
    <row r="116" spans="1:9">
      <c r="A116" s="26"/>
      <c r="B116" s="26"/>
      <c r="H116" s="26">
        <v>52</v>
      </c>
      <c r="I116" s="26">
        <v>229</v>
      </c>
    </row>
    <row r="117" spans="1:9">
      <c r="A117" s="27"/>
      <c r="B117" s="27"/>
      <c r="H117" s="27">
        <v>34</v>
      </c>
      <c r="I117" s="27">
        <v>100</v>
      </c>
    </row>
    <row r="118" spans="1:9">
      <c r="A118" s="27"/>
      <c r="B118" s="27"/>
      <c r="H118" s="26">
        <v>22</v>
      </c>
      <c r="I118" s="26">
        <v>115</v>
      </c>
    </row>
    <row r="119" spans="1:9">
      <c r="A119" s="27"/>
      <c r="B119" s="27"/>
      <c r="H119" s="27">
        <v>190</v>
      </c>
      <c r="I119" s="27">
        <v>87</v>
      </c>
    </row>
    <row r="120" spans="1:9">
      <c r="A120" s="26"/>
      <c r="B120" s="26"/>
      <c r="H120" s="26">
        <v>45</v>
      </c>
      <c r="I120" s="26">
        <v>161</v>
      </c>
    </row>
    <row r="121" spans="1:9">
      <c r="A121" s="26"/>
      <c r="B121" s="26"/>
      <c r="H121" s="27">
        <v>200</v>
      </c>
      <c r="I121" s="27">
        <v>36</v>
      </c>
    </row>
    <row r="122" spans="1:9">
      <c r="A122" s="26"/>
      <c r="B122" s="26"/>
      <c r="H122" s="26">
        <v>11</v>
      </c>
      <c r="I122" s="26">
        <v>214</v>
      </c>
    </row>
    <row r="123" spans="1:9">
      <c r="A123" s="26"/>
      <c r="B123" s="26"/>
      <c r="H123" s="27">
        <v>17</v>
      </c>
      <c r="I123" s="27">
        <v>258</v>
      </c>
    </row>
    <row r="124" spans="1:9">
      <c r="A124" s="26"/>
      <c r="B124" s="26"/>
      <c r="H124" s="26">
        <v>9</v>
      </c>
      <c r="I124" s="26">
        <v>298</v>
      </c>
    </row>
    <row r="125" spans="1:9">
      <c r="A125" s="27"/>
      <c r="B125" s="27"/>
      <c r="H125" s="26">
        <v>112</v>
      </c>
      <c r="I125" s="27">
        <v>174</v>
      </c>
    </row>
    <row r="126" spans="1:9">
      <c r="A126" s="27"/>
      <c r="B126" s="27"/>
      <c r="H126" s="26">
        <v>25</v>
      </c>
      <c r="I126" s="26">
        <v>325</v>
      </c>
    </row>
    <row r="127" spans="1:9">
      <c r="A127" s="26"/>
      <c r="B127" s="26"/>
      <c r="H127" s="26">
        <v>163</v>
      </c>
      <c r="I127" s="27">
        <v>25</v>
      </c>
    </row>
    <row r="128" spans="1:9">
      <c r="A128" s="27"/>
      <c r="B128" s="27"/>
      <c r="H128" s="26">
        <v>29</v>
      </c>
      <c r="I128" s="26">
        <v>20</v>
      </c>
    </row>
    <row r="129" spans="1:9">
      <c r="A129" s="26"/>
      <c r="B129" s="26"/>
      <c r="H129" s="27">
        <v>17</v>
      </c>
      <c r="I129" s="27">
        <v>22</v>
      </c>
    </row>
    <row r="130" spans="1:9">
      <c r="A130" s="26"/>
      <c r="B130" s="26"/>
      <c r="H130" s="26">
        <v>24</v>
      </c>
      <c r="I130" s="26">
        <v>39</v>
      </c>
    </row>
    <row r="131" spans="1:9">
      <c r="A131" s="26"/>
      <c r="B131" s="26"/>
      <c r="H131" s="27">
        <v>22</v>
      </c>
      <c r="I131" s="27">
        <v>43</v>
      </c>
    </row>
    <row r="132" spans="1:9">
      <c r="A132" s="27"/>
      <c r="B132" s="27"/>
      <c r="H132" s="26">
        <v>34</v>
      </c>
      <c r="I132" s="26">
        <v>162</v>
      </c>
    </row>
    <row r="133" spans="1:9">
      <c r="A133" s="26"/>
      <c r="B133" s="26"/>
      <c r="H133" s="26">
        <v>36</v>
      </c>
      <c r="I133" s="27">
        <v>26</v>
      </c>
    </row>
    <row r="134" spans="1:9">
      <c r="A134" s="27"/>
      <c r="B134" s="27"/>
      <c r="H134" s="26">
        <v>32</v>
      </c>
      <c r="I134" s="26">
        <v>17</v>
      </c>
    </row>
    <row r="135" spans="1:9">
      <c r="A135" s="26"/>
      <c r="B135" s="26"/>
      <c r="H135" s="27">
        <v>149</v>
      </c>
      <c r="I135" s="27">
        <v>23</v>
      </c>
    </row>
    <row r="136" spans="1:9">
      <c r="A136" s="27"/>
      <c r="B136" s="27"/>
      <c r="H136" s="26">
        <v>177</v>
      </c>
      <c r="I136" s="26">
        <v>45</v>
      </c>
    </row>
    <row r="137" spans="1:9">
      <c r="A137" s="27"/>
      <c r="B137" s="27"/>
      <c r="H137" s="27">
        <v>-973</v>
      </c>
      <c r="I137" s="27">
        <v>25</v>
      </c>
    </row>
    <row r="138" spans="1:9">
      <c r="A138" s="27"/>
      <c r="B138" s="27"/>
      <c r="H138" s="26">
        <v>-85</v>
      </c>
      <c r="I138" s="26">
        <v>29</v>
      </c>
    </row>
    <row r="139" spans="1:9">
      <c r="A139" s="27"/>
      <c r="B139" s="27"/>
      <c r="H139" s="27">
        <v>-22</v>
      </c>
      <c r="I139" s="27">
        <v>18</v>
      </c>
    </row>
    <row r="140" spans="1:9">
      <c r="A140" s="26"/>
      <c r="B140" s="26"/>
      <c r="H140" s="26">
        <v>-183</v>
      </c>
      <c r="I140" s="26">
        <v>44</v>
      </c>
    </row>
    <row r="141" spans="1:9">
      <c r="A141" s="27"/>
      <c r="B141" s="27"/>
      <c r="H141" s="27">
        <v>-63</v>
      </c>
      <c r="I141" s="27">
        <v>38</v>
      </c>
    </row>
    <row r="142" spans="1:9">
      <c r="A142" s="27"/>
      <c r="B142" s="27"/>
      <c r="H142" s="26">
        <v>-78</v>
      </c>
      <c r="I142" s="26">
        <v>101</v>
      </c>
    </row>
    <row r="143" spans="1:9">
      <c r="A143" s="27"/>
      <c r="B143" s="27"/>
      <c r="H143" s="27">
        <v>-42</v>
      </c>
      <c r="I143" s="27">
        <v>20</v>
      </c>
    </row>
    <row r="144" spans="1:9">
      <c r="A144" s="26"/>
      <c r="B144" s="26"/>
      <c r="I144" s="26">
        <v>193</v>
      </c>
    </row>
    <row r="145" spans="1:9">
      <c r="A145" s="27"/>
      <c r="B145" s="27"/>
      <c r="I145" s="27">
        <v>96</v>
      </c>
    </row>
    <row r="146" spans="1:9">
      <c r="A146" s="26"/>
      <c r="B146" s="26"/>
      <c r="I146" s="26">
        <v>29</v>
      </c>
    </row>
    <row r="147" spans="1:9">
      <c r="A147" s="26"/>
      <c r="B147" s="26"/>
      <c r="I147" s="27">
        <v>27</v>
      </c>
    </row>
    <row r="148" spans="1:9">
      <c r="A148" s="26"/>
      <c r="B148" s="26"/>
      <c r="I148" s="26">
        <v>56</v>
      </c>
    </row>
    <row r="149" spans="1:9">
      <c r="A149" s="26"/>
      <c r="B149" s="26"/>
      <c r="I149" s="27">
        <v>12</v>
      </c>
    </row>
    <row r="150" spans="1:9">
      <c r="A150" s="27"/>
      <c r="B150" s="27"/>
      <c r="I150" s="26">
        <v>52</v>
      </c>
    </row>
    <row r="151" spans="1:9">
      <c r="A151" s="27"/>
      <c r="B151" s="27"/>
      <c r="I151" s="27">
        <v>26</v>
      </c>
    </row>
    <row r="152" spans="1:9">
      <c r="A152" s="27"/>
      <c r="B152" s="27"/>
      <c r="I152" s="26">
        <v>35</v>
      </c>
    </row>
    <row r="153" spans="1:9">
      <c r="A153" s="26"/>
      <c r="B153" s="26"/>
      <c r="I153" s="27">
        <v>92</v>
      </c>
    </row>
    <row r="154" spans="1:9">
      <c r="A154" s="26"/>
      <c r="B154" s="26"/>
      <c r="I154" s="26">
        <v>15</v>
      </c>
    </row>
    <row r="155" spans="1:9">
      <c r="A155" s="26"/>
      <c r="B155" s="26"/>
      <c r="I155" s="27">
        <v>110</v>
      </c>
    </row>
    <row r="156" spans="1:9">
      <c r="A156" s="27"/>
      <c r="B156" s="27"/>
      <c r="I156" s="26">
        <v>18</v>
      </c>
    </row>
    <row r="157" spans="1:9">
      <c r="A157" s="26"/>
      <c r="B157" s="26"/>
      <c r="I157" s="27">
        <v>52</v>
      </c>
    </row>
    <row r="158" spans="1:9">
      <c r="A158" s="26"/>
      <c r="B158" s="26"/>
      <c r="I158" s="26">
        <v>19</v>
      </c>
    </row>
    <row r="159" spans="1:9">
      <c r="A159" s="27"/>
      <c r="B159" s="27"/>
      <c r="I159" s="27">
        <v>9</v>
      </c>
    </row>
    <row r="160" spans="1:9">
      <c r="A160" s="27"/>
      <c r="B160" s="27"/>
      <c r="I160" s="26">
        <v>61</v>
      </c>
    </row>
    <row r="161" spans="1:9">
      <c r="A161" s="27"/>
      <c r="B161" s="27"/>
      <c r="I161" s="27">
        <v>24</v>
      </c>
    </row>
    <row r="162" spans="1:9">
      <c r="A162" s="27"/>
      <c r="B162" s="27"/>
      <c r="I162" s="26">
        <v>27</v>
      </c>
    </row>
    <row r="163" spans="1:9">
      <c r="A163" s="27"/>
      <c r="B163" s="27"/>
      <c r="I163" s="27">
        <v>97</v>
      </c>
    </row>
    <row r="164" spans="1:9">
      <c r="A164" s="27"/>
      <c r="B164" s="27"/>
      <c r="I164" s="26">
        <v>17</v>
      </c>
    </row>
    <row r="165" spans="1:9">
      <c r="A165" s="27"/>
      <c r="B165" s="27"/>
      <c r="I165" s="27">
        <v>35</v>
      </c>
    </row>
    <row r="166" spans="1:9">
      <c r="A166" s="26"/>
      <c r="B166" s="26"/>
      <c r="I166" s="26">
        <v>114</v>
      </c>
    </row>
    <row r="167" spans="1:9">
      <c r="A167" s="27"/>
      <c r="B167" s="27"/>
      <c r="I167" s="27">
        <v>26</v>
      </c>
    </row>
    <row r="168" spans="1:9">
      <c r="A168" s="27"/>
      <c r="B168" s="27"/>
      <c r="I168" s="26">
        <v>8</v>
      </c>
    </row>
    <row r="169" spans="1:9">
      <c r="A169" s="27"/>
      <c r="B169" s="27"/>
      <c r="I169" s="27">
        <v>127</v>
      </c>
    </row>
    <row r="170" spans="1:9">
      <c r="A170" s="26"/>
      <c r="B170" s="26"/>
      <c r="I170" s="26">
        <v>87</v>
      </c>
    </row>
    <row r="171" spans="1:9">
      <c r="A171" s="27"/>
      <c r="B171" s="27"/>
      <c r="I171" s="27">
        <v>120</v>
      </c>
    </row>
    <row r="172" spans="1:9">
      <c r="A172" s="27"/>
      <c r="B172" s="27"/>
      <c r="I172" s="26">
        <v>24</v>
      </c>
    </row>
    <row r="173" spans="1:9">
      <c r="A173" s="27"/>
      <c r="B173" s="27"/>
      <c r="I173" s="27">
        <v>-19</v>
      </c>
    </row>
    <row r="174" spans="1:9">
      <c r="A174" s="27"/>
      <c r="B174" s="27"/>
      <c r="H174">
        <f>MAXA(H1:H173)</f>
        <v>360</v>
      </c>
      <c r="I174">
        <f>MAXA(I1:I173)</f>
        <v>358</v>
      </c>
    </row>
    <row r="175" spans="1:9">
      <c r="A175" s="27"/>
      <c r="B175" s="27"/>
    </row>
    <row r="176" spans="1:9">
      <c r="A176" s="26"/>
      <c r="B176" s="26"/>
    </row>
    <row r="177" spans="1:2">
      <c r="A177" s="27"/>
      <c r="B177" s="27"/>
    </row>
    <row r="178" spans="1:2">
      <c r="A178" s="26"/>
      <c r="B178" s="26"/>
    </row>
    <row r="179" spans="1:2">
      <c r="A179" s="26"/>
      <c r="B179" s="26"/>
    </row>
    <row r="180" spans="1:2">
      <c r="A180" s="27"/>
      <c r="B180" s="27"/>
    </row>
    <row r="181" spans="1:2">
      <c r="A181" s="26"/>
      <c r="B181" s="26"/>
    </row>
    <row r="182" spans="1:2">
      <c r="A182" s="26"/>
      <c r="B182" s="26"/>
    </row>
    <row r="183" spans="1:2">
      <c r="A183" s="27"/>
      <c r="B183" s="27"/>
    </row>
    <row r="184" spans="1:2">
      <c r="A184" s="26"/>
      <c r="B184" s="26"/>
    </row>
    <row r="185" spans="1:2">
      <c r="A185" s="26"/>
      <c r="B185" s="26"/>
    </row>
    <row r="186" spans="1:2">
      <c r="A186" s="27"/>
      <c r="B186" s="27"/>
    </row>
    <row r="187" spans="1:2">
      <c r="A187" s="27"/>
      <c r="B187" s="27"/>
    </row>
    <row r="188" spans="1:2">
      <c r="A188" s="26"/>
      <c r="B188" s="26"/>
    </row>
    <row r="189" spans="1:2">
      <c r="A189" s="27"/>
      <c r="B189" s="27"/>
    </row>
    <row r="190" spans="1:2">
      <c r="A190" s="27"/>
      <c r="B190" s="27"/>
    </row>
    <row r="191" spans="1:2">
      <c r="A191" s="26"/>
      <c r="B191" s="26"/>
    </row>
    <row r="192" spans="1:2">
      <c r="A192" s="27"/>
      <c r="B192" s="27"/>
    </row>
    <row r="193" spans="1:2">
      <c r="A193" s="27"/>
      <c r="B193" s="27"/>
    </row>
    <row r="194" spans="1:2">
      <c r="A194" s="26"/>
      <c r="B194" s="26"/>
    </row>
    <row r="195" spans="1:2">
      <c r="A195" s="26"/>
      <c r="B195" s="26"/>
    </row>
    <row r="196" spans="1:2">
      <c r="A196" s="26"/>
      <c r="B196" s="26"/>
    </row>
    <row r="197" spans="1:2">
      <c r="A197" s="26"/>
      <c r="B197" s="26"/>
    </row>
    <row r="198" spans="1:2">
      <c r="A198" s="27"/>
      <c r="B198" s="27"/>
    </row>
    <row r="199" spans="1:2">
      <c r="A199" s="27"/>
      <c r="B199" s="27"/>
    </row>
    <row r="200" spans="1:2">
      <c r="A200" s="27"/>
      <c r="B200" s="27"/>
    </row>
    <row r="201" spans="1:2">
      <c r="A201" s="26"/>
      <c r="B201" s="26"/>
    </row>
    <row r="202" spans="1:2">
      <c r="A202" s="26"/>
      <c r="B202" s="26"/>
    </row>
    <row r="203" spans="1:2">
      <c r="A203" s="27"/>
      <c r="B203" s="27"/>
    </row>
    <row r="204" spans="1:2">
      <c r="A204" s="27"/>
      <c r="B204" s="27"/>
    </row>
    <row r="205" spans="1:2">
      <c r="A205" s="26"/>
      <c r="B205" s="26"/>
    </row>
    <row r="206" spans="1:2">
      <c r="A206" s="26"/>
      <c r="B206" s="26"/>
    </row>
    <row r="207" spans="1:2">
      <c r="A207" s="27"/>
      <c r="B207" s="27"/>
    </row>
    <row r="208" spans="1:2">
      <c r="A208" s="26"/>
      <c r="B208" s="26"/>
    </row>
    <row r="209" spans="1:2">
      <c r="A209" s="27"/>
      <c r="B209" s="27"/>
    </row>
    <row r="210" spans="1:2">
      <c r="A210" s="27"/>
      <c r="B210" s="27"/>
    </row>
    <row r="211" spans="1:2">
      <c r="A211" s="26"/>
      <c r="B211" s="26"/>
    </row>
    <row r="212" spans="1:2">
      <c r="A212" s="27"/>
      <c r="B212" s="27"/>
    </row>
    <row r="213" spans="1:2">
      <c r="A213" s="26"/>
      <c r="B213" s="26"/>
    </row>
    <row r="214" spans="1:2">
      <c r="A214" s="27"/>
      <c r="B214" s="27"/>
    </row>
    <row r="215" spans="1:2">
      <c r="A215" s="26"/>
      <c r="B215" s="26"/>
    </row>
    <row r="216" spans="1:2">
      <c r="A216" s="27"/>
      <c r="B216" s="27"/>
    </row>
    <row r="217" spans="1:2">
      <c r="A217" s="26"/>
      <c r="B217" s="26"/>
    </row>
    <row r="218" spans="1:2">
      <c r="A218" s="27"/>
      <c r="B218" s="27"/>
    </row>
    <row r="219" spans="1:2">
      <c r="A219" s="27"/>
      <c r="B219" s="27"/>
    </row>
    <row r="220" spans="1:2">
      <c r="A220" s="26"/>
      <c r="B220" s="26"/>
    </row>
    <row r="221" spans="1:2">
      <c r="A221" s="27"/>
      <c r="B221" s="27"/>
    </row>
    <row r="222" spans="1:2">
      <c r="A222" s="26"/>
      <c r="B222" s="26"/>
    </row>
    <row r="223" spans="1:2">
      <c r="A223" s="26"/>
      <c r="B223" s="26"/>
    </row>
    <row r="224" spans="1:2">
      <c r="A224" s="26"/>
      <c r="B224" s="26"/>
    </row>
    <row r="225" spans="1:2">
      <c r="A225" s="27"/>
      <c r="B225" s="27"/>
    </row>
    <row r="226" spans="1:2">
      <c r="A226" s="26"/>
      <c r="B226" s="26"/>
    </row>
    <row r="227" spans="1:2">
      <c r="A227" s="26"/>
      <c r="B227" s="26"/>
    </row>
    <row r="228" spans="1:2">
      <c r="A228" s="27"/>
      <c r="B228" s="27"/>
    </row>
    <row r="229" spans="1:2">
      <c r="A229" s="27"/>
      <c r="B229" s="27"/>
    </row>
    <row r="230" spans="1:2">
      <c r="A230" s="26"/>
      <c r="B230" s="26"/>
    </row>
    <row r="231" spans="1:2">
      <c r="A231" s="27"/>
      <c r="B231" s="27"/>
    </row>
    <row r="232" spans="1:2">
      <c r="A232" s="26"/>
      <c r="B232" s="26"/>
    </row>
    <row r="233" spans="1:2">
      <c r="A233" s="26"/>
      <c r="B233" s="26"/>
    </row>
    <row r="234" spans="1:2">
      <c r="A234" s="27"/>
      <c r="B234" s="27"/>
    </row>
    <row r="235" spans="1:2">
      <c r="A235" s="26"/>
      <c r="B235" s="26"/>
    </row>
    <row r="236" spans="1:2">
      <c r="A236" s="26"/>
      <c r="B236" s="26"/>
    </row>
    <row r="237" spans="1:2">
      <c r="A237" s="27"/>
      <c r="B237" s="27"/>
    </row>
    <row r="238" spans="1:2">
      <c r="A238" s="26"/>
      <c r="B238" s="26"/>
    </row>
    <row r="239" spans="1:2">
      <c r="A239" s="26"/>
      <c r="B239" s="26"/>
    </row>
    <row r="240" spans="1:2">
      <c r="A240" s="26"/>
      <c r="B240" s="26"/>
    </row>
    <row r="241" spans="1:2">
      <c r="A241" s="27"/>
      <c r="B241" s="27"/>
    </row>
    <row r="242" spans="1:2">
      <c r="A242" s="27"/>
      <c r="B242" s="27"/>
    </row>
    <row r="243" spans="1:2">
      <c r="A243" s="27"/>
      <c r="B243" s="27"/>
    </row>
    <row r="244" spans="1:2">
      <c r="A244" s="27"/>
      <c r="B244" s="27"/>
    </row>
    <row r="245" spans="1:2">
      <c r="A245" s="27"/>
      <c r="B245" s="27"/>
    </row>
    <row r="246" spans="1:2">
      <c r="A246" s="26"/>
      <c r="B246" s="26"/>
    </row>
    <row r="247" spans="1:2">
      <c r="A247" s="26"/>
      <c r="B247" s="26"/>
    </row>
    <row r="248" spans="1:2">
      <c r="A248" s="26"/>
      <c r="B248" s="26"/>
    </row>
    <row r="249" spans="1:2">
      <c r="A249" s="26"/>
      <c r="B249" s="26"/>
    </row>
    <row r="250" spans="1:2">
      <c r="A250" s="26"/>
      <c r="B250" s="26"/>
    </row>
    <row r="251" spans="1:2">
      <c r="A251" s="27"/>
      <c r="B251" s="27"/>
    </row>
    <row r="252" spans="1:2">
      <c r="A252" s="26"/>
      <c r="B252" s="26"/>
    </row>
    <row r="253" spans="1:2">
      <c r="A253" s="26"/>
      <c r="B253" s="26"/>
    </row>
    <row r="254" spans="1:2">
      <c r="A254" s="27"/>
      <c r="B254" s="27"/>
    </row>
    <row r="255" spans="1:2">
      <c r="A255" s="26"/>
      <c r="B255" s="26"/>
    </row>
    <row r="256" spans="1:2">
      <c r="A256" s="26"/>
      <c r="B256" s="26"/>
    </row>
    <row r="257" spans="1:2">
      <c r="A257" s="26"/>
      <c r="B257" s="26"/>
    </row>
    <row r="258" spans="1:2">
      <c r="A258" s="27"/>
      <c r="B258" s="27"/>
    </row>
    <row r="259" spans="1:2">
      <c r="A259" s="26"/>
      <c r="B259" s="26"/>
    </row>
    <row r="260" spans="1:2">
      <c r="A260" s="27"/>
      <c r="B260" s="27"/>
    </row>
    <row r="261" spans="1:2">
      <c r="A261" s="27"/>
      <c r="B261" s="27"/>
    </row>
    <row r="262" spans="1:2">
      <c r="A262" s="26"/>
      <c r="B262" s="26"/>
    </row>
    <row r="263" spans="1:2">
      <c r="A263" s="26"/>
      <c r="B263" s="26"/>
    </row>
    <row r="264" spans="1:2">
      <c r="A264" s="27"/>
      <c r="B264" s="27"/>
    </row>
    <row r="265" spans="1:2">
      <c r="A265" s="27"/>
      <c r="B265" s="27"/>
    </row>
    <row r="266" spans="1:2">
      <c r="A266" s="27"/>
      <c r="B266" s="27"/>
    </row>
    <row r="267" spans="1:2">
      <c r="A267" s="27"/>
      <c r="B267" s="27"/>
    </row>
    <row r="268" spans="1:2">
      <c r="A268" s="27"/>
      <c r="B268" s="27"/>
    </row>
    <row r="269" spans="1:2">
      <c r="A269" s="27"/>
      <c r="B269" s="27"/>
    </row>
    <row r="270" spans="1:2">
      <c r="A270" s="26"/>
      <c r="B270" s="26"/>
    </row>
    <row r="271" spans="1:2">
      <c r="A271" s="26"/>
      <c r="B271" s="26"/>
    </row>
    <row r="272" spans="1:2">
      <c r="A272" s="26"/>
      <c r="B272" s="26"/>
    </row>
    <row r="273" spans="1:2">
      <c r="A273" s="26"/>
      <c r="B273" s="26"/>
    </row>
    <row r="274" spans="1:2">
      <c r="A274" s="26"/>
      <c r="B274" s="26"/>
    </row>
    <row r="275" spans="1:2">
      <c r="A275" s="27"/>
      <c r="B275" s="27"/>
    </row>
    <row r="276" spans="1:2">
      <c r="A276" s="27"/>
      <c r="B276" s="27"/>
    </row>
    <row r="277" spans="1:2">
      <c r="A277" s="26"/>
      <c r="B277" s="26"/>
    </row>
    <row r="278" spans="1:2">
      <c r="A278" s="27"/>
      <c r="B278" s="27"/>
    </row>
    <row r="279" spans="1:2">
      <c r="A279" s="26"/>
      <c r="B279" s="26"/>
    </row>
    <row r="280" spans="1:2">
      <c r="A280" s="26"/>
      <c r="B280" s="26"/>
    </row>
    <row r="281" spans="1:2">
      <c r="A281" s="27"/>
      <c r="B281" s="27"/>
    </row>
    <row r="282" spans="1:2">
      <c r="A282" s="26"/>
      <c r="B282" s="26"/>
    </row>
    <row r="283" spans="1:2">
      <c r="A283" s="26"/>
      <c r="B283" s="26"/>
    </row>
    <row r="284" spans="1:2">
      <c r="A284" s="26"/>
      <c r="B284" s="26"/>
    </row>
    <row r="285" spans="1:2">
      <c r="A285" s="27"/>
      <c r="B285" s="27"/>
    </row>
    <row r="286" spans="1:2">
      <c r="A286" s="26"/>
      <c r="B286" s="26"/>
    </row>
    <row r="287" spans="1:2">
      <c r="A287" s="27"/>
      <c r="B287" s="27"/>
    </row>
    <row r="288" spans="1:2">
      <c r="A288" s="26"/>
      <c r="B288" s="26"/>
    </row>
    <row r="289" spans="1:2">
      <c r="A289" s="26"/>
      <c r="B289" s="26"/>
    </row>
    <row r="290" spans="1:2">
      <c r="A290" s="26"/>
      <c r="B290" s="26"/>
    </row>
    <row r="291" spans="1:2">
      <c r="A291" s="27"/>
      <c r="B291" s="27"/>
    </row>
    <row r="292" spans="1:2">
      <c r="A292" s="26"/>
      <c r="B292" s="26"/>
    </row>
    <row r="293" spans="1:2">
      <c r="A293" s="27"/>
      <c r="B293" s="27"/>
    </row>
    <row r="294" spans="1:2">
      <c r="A294" s="27"/>
      <c r="B294" s="27"/>
    </row>
    <row r="295" spans="1:2">
      <c r="A295" s="27"/>
      <c r="B295" s="27"/>
    </row>
    <row r="296" spans="1:2">
      <c r="A296" s="26"/>
      <c r="B296" s="26"/>
    </row>
    <row r="297" spans="1:2">
      <c r="A297" s="26"/>
      <c r="B297" s="26"/>
    </row>
    <row r="298" spans="1:2">
      <c r="A298" s="26"/>
      <c r="B298" s="26"/>
    </row>
    <row r="299" spans="1:2">
      <c r="A299" s="27"/>
      <c r="B299" s="27"/>
    </row>
    <row r="300" spans="1:2">
      <c r="A300" s="27"/>
      <c r="B300" s="27"/>
    </row>
    <row r="301" spans="1:2">
      <c r="A301" s="27"/>
      <c r="B301" s="27"/>
    </row>
    <row r="302" spans="1:2">
      <c r="A302" s="26"/>
      <c r="B302" s="26"/>
    </row>
    <row r="303" spans="1:2">
      <c r="A303" s="27"/>
      <c r="B303" s="27"/>
    </row>
    <row r="304" spans="1:2">
      <c r="A304" s="26"/>
      <c r="B304" s="26"/>
    </row>
    <row r="305" spans="1:2">
      <c r="A305" s="26"/>
      <c r="B305" s="26"/>
    </row>
    <row r="306" spans="1:2">
      <c r="A306" s="26"/>
      <c r="B306" s="26"/>
    </row>
    <row r="307" spans="1:2">
      <c r="A307" s="26"/>
      <c r="B307" s="26"/>
    </row>
    <row r="308" spans="1:2">
      <c r="A308" s="27"/>
      <c r="B308" s="27"/>
    </row>
    <row r="309" spans="1:2">
      <c r="A309" s="26"/>
      <c r="B309" s="26"/>
    </row>
    <row r="310" spans="1:2">
      <c r="A310" s="26"/>
      <c r="B310" s="26"/>
    </row>
    <row r="311" spans="1:2">
      <c r="A311" s="27"/>
      <c r="B311" s="27"/>
    </row>
    <row r="312" spans="1:2">
      <c r="A312" s="27"/>
      <c r="B312" s="27"/>
    </row>
    <row r="313" spans="1:2">
      <c r="A313" s="27"/>
      <c r="B313" s="27"/>
    </row>
    <row r="314" spans="1:2">
      <c r="A314" s="26"/>
      <c r="B314" s="26"/>
    </row>
    <row r="315" spans="1:2">
      <c r="A315" s="26"/>
      <c r="B315" s="26"/>
    </row>
    <row r="316" spans="1:2">
      <c r="A316" s="27"/>
      <c r="B316" s="27"/>
    </row>
    <row r="317" spans="1:2">
      <c r="A317" s="26"/>
      <c r="B317" s="26"/>
    </row>
    <row r="318" spans="1:2">
      <c r="A318" s="27"/>
      <c r="B318" s="27"/>
    </row>
    <row r="319" spans="1:2">
      <c r="A319" s="26"/>
      <c r="B319" s="26"/>
    </row>
    <row r="320" spans="1:2">
      <c r="A320" s="27"/>
      <c r="B320" s="27"/>
    </row>
    <row r="321" spans="1:2">
      <c r="A321" s="26"/>
      <c r="B321" s="26"/>
    </row>
    <row r="322" spans="1:2">
      <c r="A322" s="27"/>
      <c r="B322" s="27"/>
    </row>
    <row r="323" spans="1:2">
      <c r="A323" s="26"/>
      <c r="B323" s="26"/>
    </row>
    <row r="324" spans="1:2">
      <c r="A324" s="27"/>
      <c r="B324" s="27"/>
    </row>
    <row r="325" spans="1:2">
      <c r="A325" s="27"/>
      <c r="B325" s="27"/>
    </row>
    <row r="326" spans="1:2">
      <c r="A326" s="26"/>
      <c r="B326" s="26"/>
    </row>
    <row r="327" spans="1:2">
      <c r="A327" s="26"/>
      <c r="B327" s="26"/>
    </row>
    <row r="328" spans="1:2">
      <c r="A328" s="26"/>
      <c r="B328" s="26"/>
    </row>
    <row r="329" spans="1:2">
      <c r="A329" s="27"/>
      <c r="B329" s="27"/>
    </row>
    <row r="330" spans="1:2">
      <c r="A330" s="27"/>
      <c r="B330" s="27"/>
    </row>
    <row r="331" spans="1:2">
      <c r="A331" s="27"/>
      <c r="B331" s="27"/>
    </row>
    <row r="332" spans="1:2">
      <c r="A332" s="27"/>
      <c r="B332" s="27"/>
    </row>
    <row r="333" spans="1:2">
      <c r="A333" s="27"/>
      <c r="B333" s="27"/>
    </row>
    <row r="334" spans="1:2">
      <c r="A334" s="27"/>
      <c r="B334" s="27"/>
    </row>
    <row r="335" spans="1:2">
      <c r="A335" s="27"/>
      <c r="B335" s="27"/>
    </row>
    <row r="336" spans="1:2">
      <c r="A336" s="26"/>
      <c r="B336" s="26"/>
    </row>
    <row r="337" spans="1:2">
      <c r="A337" s="27"/>
      <c r="B337" s="27"/>
    </row>
    <row r="338" spans="1:2">
      <c r="A338" s="27"/>
      <c r="B338" s="27"/>
    </row>
    <row r="339" spans="1:2">
      <c r="A339" s="26"/>
      <c r="B339" s="26"/>
    </row>
    <row r="340" spans="1:2">
      <c r="A340" s="27"/>
      <c r="B340" s="27"/>
    </row>
    <row r="341" spans="1:2">
      <c r="A341" s="26"/>
      <c r="B341" s="26"/>
    </row>
    <row r="342" spans="1:2">
      <c r="A342" s="26"/>
      <c r="B342" s="26"/>
    </row>
    <row r="343" spans="1:2">
      <c r="A343" s="26"/>
      <c r="B343" s="26"/>
    </row>
    <row r="344" spans="1:2">
      <c r="A344" s="26"/>
      <c r="B344" s="26"/>
    </row>
    <row r="345" spans="1:2">
      <c r="A345" s="27"/>
      <c r="B345" s="27"/>
    </row>
    <row r="346" spans="1:2">
      <c r="A346" s="27"/>
      <c r="B346" s="27"/>
    </row>
    <row r="347" spans="1:2">
      <c r="A347" s="27"/>
      <c r="B347" s="27"/>
    </row>
    <row r="348" spans="1:2">
      <c r="A348" s="26"/>
      <c r="B348" s="26"/>
    </row>
    <row r="349" spans="1:2">
      <c r="A349" s="27"/>
      <c r="B349" s="27"/>
    </row>
    <row r="350" spans="1:2">
      <c r="A350" s="26"/>
      <c r="B350" s="26"/>
    </row>
    <row r="351" spans="1:2">
      <c r="A351" s="27"/>
      <c r="B351" s="27"/>
    </row>
    <row r="352" spans="1:2">
      <c r="A352" s="26"/>
      <c r="B352" s="26"/>
    </row>
    <row r="353" spans="1:2">
      <c r="A353" s="27"/>
      <c r="B353" s="27"/>
    </row>
    <row r="354" spans="1:2">
      <c r="A354" s="27"/>
      <c r="B354" s="27"/>
    </row>
    <row r="355" spans="1:2">
      <c r="A355" s="26"/>
      <c r="B355" s="26"/>
    </row>
    <row r="356" spans="1:2">
      <c r="A356" s="27"/>
      <c r="B356" s="27"/>
    </row>
    <row r="357" spans="1:2">
      <c r="A357" s="27"/>
      <c r="B357" s="27"/>
    </row>
    <row r="358" spans="1:2">
      <c r="A358" s="26"/>
      <c r="B358" s="26"/>
    </row>
    <row r="359" spans="1:2">
      <c r="A359" s="26"/>
      <c r="B359" s="26"/>
    </row>
    <row r="360" spans="1:2">
      <c r="A360" s="27"/>
      <c r="B360" s="27"/>
    </row>
    <row r="361" spans="1:2">
      <c r="A361" s="27"/>
      <c r="B361" s="27"/>
    </row>
    <row r="362" spans="1:2">
      <c r="A362" s="27"/>
      <c r="B362" s="27"/>
    </row>
    <row r="363" spans="1:2">
      <c r="A363" s="26"/>
      <c r="B363" s="26"/>
    </row>
    <row r="364" spans="1:2">
      <c r="A364" s="26"/>
      <c r="B364" s="26"/>
    </row>
    <row r="365" spans="1:2">
      <c r="A365" s="26"/>
      <c r="B365" s="26"/>
    </row>
    <row r="366" spans="1:2">
      <c r="A366" s="27"/>
      <c r="B366" s="27"/>
    </row>
    <row r="367" spans="1:2">
      <c r="A367" s="27"/>
      <c r="B367" s="27"/>
    </row>
    <row r="368" spans="1:2">
      <c r="A368" s="26"/>
      <c r="B368" s="26"/>
    </row>
    <row r="369" spans="1:2">
      <c r="A369" s="26"/>
      <c r="B369" s="26"/>
    </row>
    <row r="370" spans="1:2">
      <c r="A370" s="26"/>
      <c r="B370" s="26"/>
    </row>
    <row r="371" spans="1:2">
      <c r="A371" s="26"/>
      <c r="B371" s="26"/>
    </row>
    <row r="372" spans="1:2">
      <c r="A372" s="26"/>
      <c r="B372" s="26"/>
    </row>
    <row r="373" spans="1:2">
      <c r="A373" s="26"/>
      <c r="B373" s="26"/>
    </row>
    <row r="374" spans="1:2">
      <c r="A374" s="27"/>
      <c r="B374" s="27"/>
    </row>
    <row r="375" spans="1:2">
      <c r="A375" s="27"/>
      <c r="B375" s="27"/>
    </row>
    <row r="376" spans="1:2">
      <c r="A376" s="27"/>
      <c r="B376" s="27"/>
    </row>
    <row r="377" spans="1:2">
      <c r="A377" s="27"/>
      <c r="B377" s="27"/>
    </row>
    <row r="378" spans="1:2">
      <c r="A378" s="27"/>
      <c r="B378" s="27"/>
    </row>
    <row r="379" spans="1:2">
      <c r="A379" s="27"/>
      <c r="B379" s="27"/>
    </row>
    <row r="380" spans="1:2">
      <c r="A380" s="26"/>
      <c r="B380" s="26"/>
    </row>
    <row r="381" spans="1:2">
      <c r="A381" s="26"/>
      <c r="B381" s="26"/>
    </row>
    <row r="382" spans="1:2">
      <c r="A382" s="27"/>
      <c r="B382" s="27"/>
    </row>
    <row r="383" spans="1:2">
      <c r="A383" s="26"/>
      <c r="B383" s="26"/>
    </row>
    <row r="384" spans="1:2">
      <c r="A384" s="26"/>
      <c r="B384" s="26"/>
    </row>
    <row r="385" spans="1:2">
      <c r="A385" s="26"/>
      <c r="B385" s="26"/>
    </row>
    <row r="386" spans="1:2">
      <c r="A386" s="26"/>
      <c r="B386" s="26"/>
    </row>
    <row r="387" spans="1:2">
      <c r="A387" s="27"/>
      <c r="B387" s="27"/>
    </row>
    <row r="388" spans="1:2">
      <c r="A388" s="27"/>
      <c r="B388" s="27"/>
    </row>
    <row r="389" spans="1:2">
      <c r="A389" s="27"/>
      <c r="B389" s="27"/>
    </row>
    <row r="390" spans="1:2">
      <c r="A390" s="26"/>
      <c r="B390" s="26"/>
    </row>
    <row r="391" spans="1:2">
      <c r="A391" s="27"/>
      <c r="B391" s="27"/>
    </row>
    <row r="392" spans="1:2">
      <c r="A392" s="26"/>
      <c r="B392" s="26"/>
    </row>
    <row r="393" spans="1:2">
      <c r="A393" s="27"/>
      <c r="B393" s="27"/>
    </row>
    <row r="394" spans="1:2">
      <c r="A394" s="26"/>
      <c r="B394" s="26"/>
    </row>
    <row r="395" spans="1:2">
      <c r="A395" s="26"/>
      <c r="B395" s="26"/>
    </row>
    <row r="396" spans="1:2">
      <c r="A396" s="27"/>
      <c r="B396" s="27"/>
    </row>
    <row r="397" spans="1:2">
      <c r="A397" s="27"/>
      <c r="B397" s="27"/>
    </row>
    <row r="398" spans="1:2">
      <c r="A398" s="27"/>
      <c r="B398" s="27"/>
    </row>
    <row r="399" spans="1:2">
      <c r="A399" s="26"/>
      <c r="B399" s="26"/>
    </row>
    <row r="400" spans="1:2">
      <c r="A400" s="27"/>
      <c r="B400" s="27"/>
    </row>
    <row r="401" spans="1:2">
      <c r="A401" s="26"/>
      <c r="B401" s="26"/>
    </row>
    <row r="402" spans="1:2">
      <c r="A402" s="27"/>
      <c r="B402" s="27"/>
    </row>
    <row r="403" spans="1:2">
      <c r="A403" s="26"/>
      <c r="B403" s="26"/>
    </row>
    <row r="404" spans="1:2">
      <c r="A404" s="27"/>
      <c r="B404" s="27"/>
    </row>
    <row r="405" spans="1:2">
      <c r="A405" s="27"/>
      <c r="B405" s="27"/>
    </row>
    <row r="406" spans="1:2">
      <c r="A406" s="27"/>
      <c r="B406" s="27"/>
    </row>
    <row r="407" spans="1:2">
      <c r="A407" s="26"/>
      <c r="B407" s="26"/>
    </row>
    <row r="408" spans="1:2">
      <c r="A408" s="26"/>
      <c r="B408" s="26"/>
    </row>
    <row r="409" spans="1:2">
      <c r="A409" s="26"/>
      <c r="B409" s="26"/>
    </row>
    <row r="410" spans="1:2">
      <c r="A410" s="27"/>
      <c r="B410" s="27"/>
    </row>
    <row r="411" spans="1:2">
      <c r="A411" s="26"/>
      <c r="B411" s="26"/>
    </row>
    <row r="412" spans="1:2">
      <c r="A412" s="26"/>
      <c r="B412" s="26"/>
    </row>
    <row r="413" spans="1:2">
      <c r="A413" s="26"/>
      <c r="B413" s="26"/>
    </row>
    <row r="414" spans="1:2">
      <c r="A414" s="27"/>
      <c r="B414" s="27"/>
    </row>
    <row r="415" spans="1:2">
      <c r="A415" s="26"/>
      <c r="B415" s="26"/>
    </row>
    <row r="416" spans="1:2">
      <c r="A416" s="26"/>
      <c r="B416" s="26"/>
    </row>
    <row r="417" spans="1:2">
      <c r="A417" s="26"/>
      <c r="B417" s="26"/>
    </row>
    <row r="418" spans="1:2">
      <c r="A418" s="27"/>
      <c r="B418" s="27"/>
    </row>
    <row r="419" spans="1:2">
      <c r="A419" s="27"/>
      <c r="B419" s="27"/>
    </row>
    <row r="420" spans="1:2">
      <c r="A420" s="26"/>
      <c r="B420" s="26"/>
    </row>
    <row r="421" spans="1:2">
      <c r="A421" s="27"/>
      <c r="B421" s="27"/>
    </row>
    <row r="422" spans="1:2">
      <c r="A422" s="26"/>
      <c r="B422" s="26"/>
    </row>
    <row r="423" spans="1:2">
      <c r="A423" s="27"/>
      <c r="B423" s="27"/>
    </row>
    <row r="424" spans="1:2">
      <c r="A424" s="27"/>
      <c r="B424" s="27"/>
    </row>
    <row r="425" spans="1:2">
      <c r="A425" s="26"/>
      <c r="B425" s="26"/>
    </row>
    <row r="426" spans="1:2">
      <c r="A426" s="26"/>
      <c r="B426" s="26"/>
    </row>
    <row r="427" spans="1:2">
      <c r="A427" s="26"/>
      <c r="B427" s="26"/>
    </row>
    <row r="428" spans="1:2">
      <c r="A428" s="27"/>
      <c r="B428" s="27"/>
    </row>
    <row r="429" spans="1:2">
      <c r="A429" s="27"/>
      <c r="B429" s="27"/>
    </row>
    <row r="430" spans="1:2">
      <c r="A430" s="27"/>
      <c r="B430" s="27"/>
    </row>
    <row r="431" spans="1:2">
      <c r="A431" s="27"/>
      <c r="B431" s="27"/>
    </row>
    <row r="432" spans="1:2">
      <c r="A432" s="26"/>
      <c r="B432" s="26"/>
    </row>
    <row r="433" spans="1:2">
      <c r="A433" s="27"/>
      <c r="B433" s="27"/>
    </row>
    <row r="434" spans="1:2">
      <c r="A434" s="27"/>
      <c r="B434" s="27"/>
    </row>
    <row r="435" spans="1:2">
      <c r="A435" s="27"/>
      <c r="B435" s="27"/>
    </row>
    <row r="436" spans="1:2">
      <c r="A436" s="28"/>
      <c r="B436" s="28"/>
    </row>
  </sheetData>
  <mergeCells count="8">
    <mergeCell ref="W17:Y17"/>
    <mergeCell ref="S2:U2"/>
    <mergeCell ref="K2:P2"/>
    <mergeCell ref="W2:X10"/>
    <mergeCell ref="A1:C1"/>
    <mergeCell ref="D1:F1"/>
    <mergeCell ref="K17:O17"/>
    <mergeCell ref="S17:U1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4FDB-B844-43C8-8475-D42DC1753C40}">
  <sheetPr codeName="Ark4"/>
  <dimension ref="A2:AH88"/>
  <sheetViews>
    <sheetView topLeftCell="S24" zoomScale="70" zoomScaleNormal="70" workbookViewId="0">
      <selection activeCell="W68" sqref="W68"/>
    </sheetView>
  </sheetViews>
  <sheetFormatPr defaultColWidth="11.42578125" defaultRowHeight="15"/>
  <cols>
    <col min="1" max="1" width="50.140625" customWidth="1"/>
    <col min="2" max="2" width="14.28515625" bestFit="1" customWidth="1"/>
    <col min="3" max="3" width="14.42578125" bestFit="1" customWidth="1"/>
    <col min="4" max="4" width="14.28515625" bestFit="1" customWidth="1"/>
    <col min="8" max="8" width="17.42578125" bestFit="1" customWidth="1"/>
    <col min="9" max="9" width="13.7109375" bestFit="1" customWidth="1"/>
    <col min="10" max="10" width="12.7109375" bestFit="1" customWidth="1"/>
    <col min="11" max="11" width="14.42578125" bestFit="1" customWidth="1"/>
    <col min="12" max="12" width="18.7109375" bestFit="1" customWidth="1"/>
    <col min="13" max="13" width="15.7109375" bestFit="1" customWidth="1"/>
    <col min="14" max="14" width="17.42578125" customWidth="1"/>
    <col min="15" max="15" width="15.85546875" bestFit="1" customWidth="1"/>
    <col min="16" max="16" width="14.42578125" bestFit="1" customWidth="1"/>
    <col min="18" max="18" width="11" customWidth="1"/>
    <col min="19" max="19" width="21" bestFit="1" customWidth="1"/>
    <col min="20" max="20" width="14" bestFit="1" customWidth="1"/>
    <col min="21" max="21" width="14.28515625" bestFit="1" customWidth="1"/>
    <col min="22" max="22" width="17" bestFit="1" customWidth="1"/>
    <col min="23" max="23" width="13.85546875" bestFit="1" customWidth="1"/>
    <col min="24" max="24" width="13" bestFit="1" customWidth="1"/>
    <col min="25" max="25" width="12.7109375" customWidth="1"/>
    <col min="26" max="26" width="14.28515625" bestFit="1" customWidth="1"/>
    <col min="27" max="27" width="16.28515625" bestFit="1" customWidth="1"/>
  </cols>
  <sheetData>
    <row r="2" spans="1:28">
      <c r="A2" s="3" t="s">
        <v>115</v>
      </c>
      <c r="B2" s="3" t="s">
        <v>116</v>
      </c>
      <c r="C2" s="3" t="s">
        <v>117</v>
      </c>
      <c r="D2" s="3" t="s">
        <v>118</v>
      </c>
      <c r="F2" s="45" t="s">
        <v>29</v>
      </c>
      <c r="G2" s="43">
        <v>2.7777777777777776E-2</v>
      </c>
    </row>
    <row r="3" spans="1:28">
      <c r="A3" s="3" t="s">
        <v>119</v>
      </c>
      <c r="B3" s="3"/>
      <c r="C3" s="3"/>
      <c r="D3" s="3"/>
      <c r="F3" s="44" t="s">
        <v>29</v>
      </c>
      <c r="G3" s="43">
        <v>0.12654320987654322</v>
      </c>
    </row>
    <row r="4" spans="1:28">
      <c r="A4" s="3" t="s">
        <v>120</v>
      </c>
      <c r="B4" s="3"/>
      <c r="C4" s="3"/>
      <c r="D4" s="3"/>
      <c r="F4" s="42" t="s">
        <v>29</v>
      </c>
      <c r="G4" s="43">
        <v>0.84567901234567899</v>
      </c>
    </row>
    <row r="5" spans="1:28">
      <c r="A5" s="3" t="s">
        <v>121</v>
      </c>
      <c r="B5" s="3"/>
      <c r="C5" s="3"/>
      <c r="D5" s="3"/>
    </row>
    <row r="6" spans="1:28">
      <c r="A6" s="3" t="s">
        <v>122</v>
      </c>
      <c r="B6" s="3"/>
      <c r="C6" s="3"/>
      <c r="D6" s="3"/>
      <c r="F6" s="45" t="s">
        <v>123</v>
      </c>
      <c r="G6" s="43">
        <v>0.54124408384043277</v>
      </c>
    </row>
    <row r="7" spans="1:28">
      <c r="F7" s="44" t="s">
        <v>123</v>
      </c>
      <c r="G7" s="43">
        <v>0.3597025016903313</v>
      </c>
    </row>
    <row r="8" spans="1:28" ht="15.95" thickBot="1">
      <c r="F8" s="42" t="s">
        <v>123</v>
      </c>
      <c r="G8" s="43">
        <v>9.9053414469235976E-2</v>
      </c>
    </row>
    <row r="9" spans="1:28" ht="15.95" thickBot="1">
      <c r="A9" s="275">
        <v>2019</v>
      </c>
      <c r="B9" s="276"/>
      <c r="C9" s="276"/>
      <c r="D9" s="277"/>
    </row>
    <row r="10" spans="1:28">
      <c r="A10" s="82"/>
      <c r="B10" s="78" t="s">
        <v>116</v>
      </c>
      <c r="C10" s="74" t="s">
        <v>124</v>
      </c>
      <c r="D10" s="75" t="s">
        <v>117</v>
      </c>
      <c r="F10" s="45" t="s">
        <v>38</v>
      </c>
      <c r="G10" s="43">
        <v>0.11799217731421122</v>
      </c>
      <c r="N10" s="274">
        <v>2019</v>
      </c>
      <c r="O10" s="274"/>
      <c r="P10" s="274"/>
      <c r="Q10" s="274"/>
      <c r="R10" s="274"/>
      <c r="S10" s="274"/>
      <c r="T10" s="274"/>
      <c r="U10" s="274"/>
    </row>
    <row r="11" spans="1:28">
      <c r="A11" s="83" t="s">
        <v>125</v>
      </c>
      <c r="B11" s="79">
        <v>2628</v>
      </c>
      <c r="C11" s="70">
        <v>1540</v>
      </c>
      <c r="D11" s="71">
        <v>639</v>
      </c>
      <c r="E11" s="58">
        <f>SUM(B11:D11)</f>
        <v>4807</v>
      </c>
      <c r="F11" s="44" t="s">
        <v>38</v>
      </c>
      <c r="G11" s="43">
        <v>0.36766623207301175</v>
      </c>
      <c r="N11" s="92"/>
      <c r="O11" s="106" t="s">
        <v>70</v>
      </c>
      <c r="P11" s="106" t="s">
        <v>101</v>
      </c>
      <c r="Q11" s="106" t="s">
        <v>126</v>
      </c>
      <c r="R11" s="106" t="s">
        <v>107</v>
      </c>
      <c r="S11" s="106" t="s">
        <v>109</v>
      </c>
      <c r="T11" s="106" t="s">
        <v>111</v>
      </c>
      <c r="U11" s="106" t="s">
        <v>68</v>
      </c>
    </row>
    <row r="12" spans="1:28">
      <c r="A12" s="83" t="s">
        <v>127</v>
      </c>
      <c r="B12" s="80">
        <v>2229.0449010654488</v>
      </c>
      <c r="C12" s="72">
        <v>678.27987012987012</v>
      </c>
      <c r="D12" s="73">
        <v>174.60876369327073</v>
      </c>
      <c r="F12" s="42" t="s">
        <v>38</v>
      </c>
      <c r="G12" s="43">
        <v>0.51434159061277707</v>
      </c>
      <c r="N12" s="91" t="s">
        <v>128</v>
      </c>
      <c r="O12" s="72">
        <v>1459.1337632619097</v>
      </c>
      <c r="P12" s="72">
        <v>1752.562434958907</v>
      </c>
      <c r="Q12" s="72">
        <v>4.5374479065929201</v>
      </c>
      <c r="R12" s="72">
        <v>2.0277321280528597</v>
      </c>
      <c r="S12" s="70">
        <v>-1347</v>
      </c>
      <c r="T12" s="70">
        <v>10045</v>
      </c>
      <c r="U12" s="70">
        <v>4807</v>
      </c>
    </row>
    <row r="13" spans="1:28">
      <c r="A13" s="84" t="s">
        <v>129</v>
      </c>
      <c r="B13" s="81" t="s">
        <v>130</v>
      </c>
      <c r="C13" s="70" t="s">
        <v>131</v>
      </c>
      <c r="D13" s="71" t="s">
        <v>132</v>
      </c>
    </row>
    <row r="14" spans="1:28">
      <c r="A14" s="85" t="s">
        <v>129</v>
      </c>
      <c r="B14" s="81" t="s">
        <v>133</v>
      </c>
      <c r="C14" s="70" t="s">
        <v>134</v>
      </c>
      <c r="D14" s="71" t="s">
        <v>135</v>
      </c>
    </row>
    <row r="15" spans="1:28" ht="15.95" thickBot="1">
      <c r="A15" s="98" t="s">
        <v>129</v>
      </c>
      <c r="B15" s="99" t="s">
        <v>136</v>
      </c>
      <c r="C15" s="100" t="s">
        <v>137</v>
      </c>
      <c r="D15" s="101" t="s">
        <v>138</v>
      </c>
    </row>
    <row r="16" spans="1:28" ht="17.100000000000001" thickBot="1">
      <c r="A16" s="295" t="s">
        <v>139</v>
      </c>
      <c r="B16" s="296"/>
      <c r="C16" s="296"/>
      <c r="D16" s="297"/>
      <c r="G16" s="60"/>
      <c r="H16" s="282" t="s">
        <v>140</v>
      </c>
      <c r="I16" s="282"/>
      <c r="J16" s="282"/>
      <c r="K16" s="282"/>
      <c r="L16" s="282"/>
      <c r="M16" s="282"/>
      <c r="N16" s="282"/>
      <c r="O16" s="282"/>
      <c r="P16" s="15"/>
      <c r="R16" s="60"/>
      <c r="S16" s="282" t="s">
        <v>140</v>
      </c>
      <c r="T16" s="282"/>
      <c r="U16" s="282"/>
      <c r="V16" s="282"/>
      <c r="W16" s="282"/>
      <c r="X16" s="282"/>
      <c r="Y16" s="282"/>
      <c r="Z16" s="282"/>
      <c r="AA16" s="282"/>
      <c r="AB16" s="15"/>
    </row>
    <row r="17" spans="1:34" ht="15.95" thickBot="1">
      <c r="A17" s="13"/>
      <c r="B17" s="13"/>
      <c r="C17" s="13"/>
      <c r="D17" s="13"/>
      <c r="G17" s="61"/>
      <c r="H17" s="289" t="s">
        <v>141</v>
      </c>
      <c r="I17" s="290"/>
      <c r="J17" s="290"/>
      <c r="K17" s="290"/>
      <c r="L17" s="290"/>
      <c r="M17" s="290"/>
      <c r="N17" s="290"/>
      <c r="O17" s="291"/>
      <c r="P17" s="17"/>
      <c r="R17" s="61"/>
      <c r="S17" s="283" t="s">
        <v>142</v>
      </c>
      <c r="T17" s="284"/>
      <c r="U17" s="284"/>
      <c r="V17" s="284"/>
      <c r="W17" s="284"/>
      <c r="X17" s="284"/>
      <c r="Y17" s="284"/>
      <c r="Z17" s="284"/>
      <c r="AA17" s="285"/>
      <c r="AB17" s="17"/>
    </row>
    <row r="18" spans="1:34">
      <c r="A18" s="13"/>
      <c r="B18" s="102"/>
      <c r="C18" s="33" t="s">
        <v>143</v>
      </c>
      <c r="D18" s="13"/>
      <c r="G18" s="61"/>
      <c r="H18" s="292"/>
      <c r="I18" s="293"/>
      <c r="J18" s="293"/>
      <c r="K18" s="293"/>
      <c r="L18" s="293"/>
      <c r="M18" s="293"/>
      <c r="N18" s="293"/>
      <c r="O18" s="294"/>
      <c r="P18" s="17"/>
      <c r="R18" s="61"/>
      <c r="S18" s="286"/>
      <c r="T18" s="287"/>
      <c r="U18" s="287"/>
      <c r="V18" s="287"/>
      <c r="W18" s="287"/>
      <c r="X18" s="287"/>
      <c r="Y18" s="287"/>
      <c r="Z18" s="287"/>
      <c r="AA18" s="288"/>
      <c r="AB18" s="17"/>
    </row>
    <row r="19" spans="1:34">
      <c r="A19" s="13"/>
      <c r="B19" s="103"/>
      <c r="C19" s="34" t="s">
        <v>144</v>
      </c>
      <c r="D19" s="13" t="s">
        <v>145</v>
      </c>
      <c r="G19" s="61"/>
      <c r="H19" s="13"/>
      <c r="I19" s="13"/>
      <c r="J19" s="13"/>
      <c r="K19" s="13"/>
      <c r="L19" s="13"/>
      <c r="M19" s="13"/>
      <c r="N19" s="13"/>
      <c r="O19" s="13"/>
      <c r="P19" s="17"/>
      <c r="R19" s="61"/>
      <c r="S19" s="13"/>
      <c r="T19" s="13"/>
      <c r="U19" s="13"/>
      <c r="V19" s="13"/>
      <c r="W19" s="13"/>
      <c r="X19" s="13"/>
      <c r="Y19" s="13"/>
      <c r="Z19" s="13"/>
      <c r="AA19" s="13"/>
      <c r="AB19" s="17"/>
    </row>
    <row r="20" spans="1:34" ht="15.95" thickBot="1">
      <c r="A20" s="13"/>
      <c r="B20" s="104"/>
      <c r="C20" s="40" t="s">
        <v>146</v>
      </c>
      <c r="D20" s="13"/>
      <c r="G20" s="61"/>
      <c r="H20" s="281">
        <v>2019</v>
      </c>
      <c r="I20" s="281"/>
      <c r="J20" s="281"/>
      <c r="K20" s="281"/>
      <c r="L20" s="281"/>
      <c r="M20" s="281"/>
      <c r="N20" s="281"/>
      <c r="O20" s="281"/>
      <c r="P20" s="17"/>
      <c r="R20" s="61"/>
      <c r="S20" s="13"/>
      <c r="T20" s="13"/>
      <c r="U20" s="13"/>
      <c r="V20" s="13"/>
      <c r="W20" s="13"/>
      <c r="X20" s="13"/>
      <c r="Y20" s="13"/>
      <c r="Z20" s="13"/>
      <c r="AA20" s="13"/>
      <c r="AB20" s="17"/>
    </row>
    <row r="21" spans="1:34" ht="15.95" thickBot="1">
      <c r="A21" s="13"/>
      <c r="B21" s="13"/>
      <c r="C21" s="13"/>
      <c r="D21" s="13"/>
      <c r="G21" s="61"/>
      <c r="H21" s="46" t="s">
        <v>147</v>
      </c>
      <c r="I21" s="47" t="s">
        <v>148</v>
      </c>
      <c r="J21" s="47" t="s">
        <v>148</v>
      </c>
      <c r="K21" s="48" t="s">
        <v>149</v>
      </c>
      <c r="L21" s="49" t="s">
        <v>150</v>
      </c>
      <c r="M21" s="49" t="s">
        <v>150</v>
      </c>
      <c r="N21" s="50" t="s">
        <v>151</v>
      </c>
      <c r="O21" s="51" t="s">
        <v>151</v>
      </c>
      <c r="P21" s="17"/>
      <c r="R21" s="61"/>
      <c r="S21" s="13"/>
      <c r="T21" s="13"/>
      <c r="U21" s="13"/>
      <c r="V21" s="13"/>
      <c r="W21" s="13"/>
      <c r="X21" s="13"/>
      <c r="Y21" s="13"/>
      <c r="Z21" s="13"/>
      <c r="AA21" s="13"/>
      <c r="AB21" s="17"/>
    </row>
    <row r="22" spans="1:34" ht="15.95" thickBot="1">
      <c r="A22" s="13"/>
      <c r="B22" s="13"/>
      <c r="C22" s="13"/>
      <c r="D22" s="13"/>
      <c r="G22" s="61"/>
      <c r="H22" s="35"/>
      <c r="I22" s="52"/>
      <c r="J22" s="52"/>
      <c r="K22" s="52"/>
      <c r="L22" s="52"/>
      <c r="M22" s="52"/>
      <c r="N22" s="52"/>
      <c r="O22" s="53"/>
      <c r="P22" s="17"/>
      <c r="R22" s="61"/>
      <c r="S22" s="268" t="s">
        <v>123</v>
      </c>
      <c r="T22" s="269"/>
      <c r="U22" s="269"/>
      <c r="V22" s="269"/>
      <c r="W22" s="269"/>
      <c r="X22" s="269"/>
      <c r="Y22" s="269"/>
      <c r="Z22" s="269"/>
      <c r="AA22" s="270"/>
      <c r="AB22" s="17"/>
    </row>
    <row r="23" spans="1:34" ht="15.95" thickBot="1">
      <c r="A23" s="13"/>
      <c r="B23" s="13"/>
      <c r="C23" s="13"/>
      <c r="D23" s="13"/>
      <c r="G23" s="61"/>
      <c r="H23" s="54" t="s">
        <v>70</v>
      </c>
      <c r="I23" s="59">
        <v>149.78606965174129</v>
      </c>
      <c r="J23" s="59">
        <v>160.53483870967742</v>
      </c>
      <c r="K23" s="59">
        <v>883.00439422473323</v>
      </c>
      <c r="L23" s="59">
        <v>5146.3166472642606</v>
      </c>
      <c r="M23" s="59">
        <v>3341.5778331257784</v>
      </c>
      <c r="N23" s="59">
        <v>2132.3142915226672</v>
      </c>
      <c r="O23" s="64">
        <v>1459.1337632619097</v>
      </c>
      <c r="P23" s="17"/>
      <c r="R23" s="61"/>
      <c r="S23" s="113"/>
      <c r="T23" s="299">
        <v>2022</v>
      </c>
      <c r="U23" s="300"/>
      <c r="V23" s="300"/>
      <c r="W23" s="301"/>
      <c r="X23" s="299">
        <v>2019</v>
      </c>
      <c r="Y23" s="300"/>
      <c r="Z23" s="300"/>
      <c r="AA23" s="301"/>
      <c r="AB23" s="17"/>
    </row>
    <row r="24" spans="1:34" ht="15.95" thickBot="1">
      <c r="A24" s="13"/>
      <c r="B24" s="13"/>
      <c r="C24" s="13"/>
      <c r="D24" s="13"/>
      <c r="G24" s="61"/>
      <c r="H24" s="35" t="s">
        <v>97</v>
      </c>
      <c r="I24" s="65">
        <v>3.0709507487108603</v>
      </c>
      <c r="J24" s="65">
        <v>2.4876785113127071</v>
      </c>
      <c r="K24" s="65">
        <v>8.3246768903938015</v>
      </c>
      <c r="L24" s="65">
        <v>287.72424421065068</v>
      </c>
      <c r="M24" s="65">
        <v>46.547520202854294</v>
      </c>
      <c r="N24" s="65">
        <v>105.4127056082403</v>
      </c>
      <c r="O24" s="66">
        <v>25.277634946025909</v>
      </c>
      <c r="P24" s="17"/>
      <c r="R24" s="61"/>
      <c r="S24" s="114" t="s">
        <v>147</v>
      </c>
      <c r="T24" s="107" t="s">
        <v>148</v>
      </c>
      <c r="U24" s="48" t="s">
        <v>149</v>
      </c>
      <c r="V24" s="49" t="s">
        <v>150</v>
      </c>
      <c r="W24" s="51" t="s">
        <v>151</v>
      </c>
      <c r="X24" s="107" t="s">
        <v>148</v>
      </c>
      <c r="Y24" s="48" t="s">
        <v>149</v>
      </c>
      <c r="Z24" s="49" t="s">
        <v>150</v>
      </c>
      <c r="AA24" s="51" t="s">
        <v>151</v>
      </c>
      <c r="AB24" s="17"/>
    </row>
    <row r="25" spans="1:34" ht="15.95" thickBot="1">
      <c r="A25" s="278" t="s">
        <v>152</v>
      </c>
      <c r="B25" s="279"/>
      <c r="C25" s="279"/>
      <c r="D25" s="280"/>
      <c r="G25" s="61"/>
      <c r="H25" s="35" t="s">
        <v>99</v>
      </c>
      <c r="I25" s="52">
        <v>144</v>
      </c>
      <c r="J25" s="52">
        <v>149</v>
      </c>
      <c r="K25" s="52">
        <v>894</v>
      </c>
      <c r="L25" s="52">
        <v>2856</v>
      </c>
      <c r="M25" s="67">
        <v>2777.5</v>
      </c>
      <c r="N25" s="52">
        <v>939</v>
      </c>
      <c r="O25" s="53">
        <v>893</v>
      </c>
      <c r="P25" s="17"/>
      <c r="R25" s="61"/>
      <c r="S25" s="115"/>
      <c r="T25" s="35"/>
      <c r="W25" s="34"/>
      <c r="X25" s="35"/>
      <c r="AA25" s="34"/>
      <c r="AB25" s="17"/>
    </row>
    <row r="26" spans="1:34">
      <c r="A26" s="87"/>
      <c r="B26" s="86" t="s">
        <v>123</v>
      </c>
      <c r="C26" s="76" t="s">
        <v>29</v>
      </c>
      <c r="D26" s="77" t="s">
        <v>153</v>
      </c>
      <c r="G26" s="61"/>
      <c r="H26" s="35" t="s">
        <v>100</v>
      </c>
      <c r="I26" s="52">
        <v>127</v>
      </c>
      <c r="J26" s="52">
        <v>127</v>
      </c>
      <c r="K26" s="52">
        <v>377</v>
      </c>
      <c r="L26" s="52">
        <v>1478</v>
      </c>
      <c r="M26" s="52">
        <v>1478</v>
      </c>
      <c r="N26" s="52">
        <v>127</v>
      </c>
      <c r="O26" s="53">
        <v>127</v>
      </c>
      <c r="P26" s="17"/>
      <c r="R26" s="61"/>
      <c r="S26" s="116" t="s">
        <v>70</v>
      </c>
      <c r="T26" s="118">
        <v>236.3918918918919</v>
      </c>
      <c r="U26" s="68">
        <v>1005.4474474474474</v>
      </c>
      <c r="V26" s="68">
        <v>3886.9049235993207</v>
      </c>
      <c r="W26" s="69">
        <v>2652.3032130000001</v>
      </c>
      <c r="X26" s="118">
        <v>223.88079470198676</v>
      </c>
      <c r="Y26" s="68">
        <v>960.87583148558758</v>
      </c>
      <c r="Z26" s="68">
        <v>3587.629173989455</v>
      </c>
      <c r="AA26" s="122">
        <v>2142.2049529999999</v>
      </c>
      <c r="AB26" s="17"/>
      <c r="AD26" s="298">
        <v>2022</v>
      </c>
      <c r="AE26" s="298"/>
      <c r="AG26" s="298">
        <v>2019</v>
      </c>
      <c r="AH26" s="298"/>
    </row>
    <row r="27" spans="1:34">
      <c r="A27" s="88" t="s">
        <v>125</v>
      </c>
      <c r="B27" s="79">
        <v>996</v>
      </c>
      <c r="C27" s="70">
        <v>311</v>
      </c>
      <c r="D27" s="71">
        <v>496</v>
      </c>
      <c r="E27">
        <f>SUM(B27:D27)</f>
        <v>1803</v>
      </c>
      <c r="G27" s="61"/>
      <c r="H27" s="54" t="s">
        <v>101</v>
      </c>
      <c r="I27" s="59">
        <v>123.144742111146</v>
      </c>
      <c r="J27" s="59">
        <v>97.940000930431168</v>
      </c>
      <c r="K27" s="59">
        <v>332.25786794269357</v>
      </c>
      <c r="L27" s="59">
        <v>11925.81416650125</v>
      </c>
      <c r="M27" s="59">
        <v>1865.3886053791625</v>
      </c>
      <c r="N27" s="59">
        <v>7393.1815613747831</v>
      </c>
      <c r="O27" s="64">
        <v>1752.562434958907</v>
      </c>
      <c r="P27" s="17"/>
      <c r="R27" s="61"/>
      <c r="S27" s="115" t="s">
        <v>99</v>
      </c>
      <c r="T27" s="108">
        <v>241</v>
      </c>
      <c r="U27" s="109">
        <v>1073</v>
      </c>
      <c r="V27" s="109">
        <v>2918</v>
      </c>
      <c r="W27" s="110">
        <v>1709</v>
      </c>
      <c r="X27" s="108">
        <v>230</v>
      </c>
      <c r="Y27" s="109">
        <v>1007</v>
      </c>
      <c r="Z27" s="109">
        <v>2806</v>
      </c>
      <c r="AA27" s="34">
        <v>1417</v>
      </c>
      <c r="AB27" s="17"/>
      <c r="AD27" s="45" t="s">
        <v>29</v>
      </c>
      <c r="AE27" s="43">
        <f>V48/W48</f>
        <v>2.2508038585209004E-2</v>
      </c>
      <c r="AG27" s="45" t="s">
        <v>29</v>
      </c>
      <c r="AH27" s="43">
        <f>Z48/AA48</f>
        <v>1.0714285714285714E-2</v>
      </c>
    </row>
    <row r="28" spans="1:34">
      <c r="A28" s="88" t="s">
        <v>129</v>
      </c>
      <c r="B28" s="80">
        <v>2652.3</v>
      </c>
      <c r="C28" s="72">
        <v>211</v>
      </c>
      <c r="D28" s="73">
        <v>715</v>
      </c>
      <c r="G28" s="61"/>
      <c r="H28" s="35" t="s">
        <v>103</v>
      </c>
      <c r="I28" s="65">
        <v>15164.627509620534</v>
      </c>
      <c r="J28" s="65">
        <v>9592.2437822528573</v>
      </c>
      <c r="K28" s="65">
        <v>110395.29080982439</v>
      </c>
      <c r="L28" s="65">
        <v>142225043.5339219</v>
      </c>
      <c r="M28" s="65">
        <v>3479674.6490784166</v>
      </c>
      <c r="N28" s="65">
        <v>54659133.599452078</v>
      </c>
      <c r="O28" s="66">
        <v>3071475.0884290934</v>
      </c>
      <c r="P28" s="17"/>
      <c r="R28" s="61"/>
      <c r="S28" s="116" t="s">
        <v>101</v>
      </c>
      <c r="T28" s="118">
        <v>76.505316776037546</v>
      </c>
      <c r="U28" s="68">
        <v>304.6820500084973</v>
      </c>
      <c r="V28" s="68">
        <v>2577.6071639459296</v>
      </c>
      <c r="W28" s="69">
        <v>2490.3397140000002</v>
      </c>
      <c r="X28" s="118">
        <v>80.030654722826299</v>
      </c>
      <c r="Y28" s="68">
        <v>308.53068655794715</v>
      </c>
      <c r="Z28" s="68">
        <v>2285.4509312336936</v>
      </c>
      <c r="AA28" s="122">
        <v>2145.2531739999999</v>
      </c>
      <c r="AB28" s="17"/>
      <c r="AD28" s="44" t="s">
        <v>29</v>
      </c>
      <c r="AE28" s="43">
        <f>U48/W48</f>
        <v>0.13504823151125403</v>
      </c>
      <c r="AG28" s="44" t="s">
        <v>29</v>
      </c>
      <c r="AH28" s="43">
        <f>Y48/AA48</f>
        <v>9.6428571428571433E-2</v>
      </c>
    </row>
    <row r="29" spans="1:34">
      <c r="A29" s="89" t="s">
        <v>129</v>
      </c>
      <c r="B29" s="81" t="s">
        <v>154</v>
      </c>
      <c r="C29" s="70" t="s">
        <v>155</v>
      </c>
      <c r="D29" s="71" t="s">
        <v>156</v>
      </c>
      <c r="G29" s="61"/>
      <c r="H29" s="54" t="s">
        <v>105</v>
      </c>
      <c r="I29" s="59">
        <v>30.794454995518848</v>
      </c>
      <c r="J29" s="59">
        <v>-1.0056858298277636</v>
      </c>
      <c r="K29" s="59">
        <v>-1.3352472469381713</v>
      </c>
      <c r="L29" s="59">
        <v>139.68481417507871</v>
      </c>
      <c r="M29" s="59">
        <v>1.5224414059616196</v>
      </c>
      <c r="N29" s="59">
        <v>360.4106072233418</v>
      </c>
      <c r="O29" s="64">
        <v>4.5374479065929201</v>
      </c>
      <c r="P29" s="17"/>
      <c r="R29" s="61"/>
      <c r="S29" s="115" t="s">
        <v>103</v>
      </c>
      <c r="T29" s="108">
        <v>5853.0634950018512</v>
      </c>
      <c r="U29" s="109">
        <v>92831.151597380463</v>
      </c>
      <c r="V29" s="109">
        <v>6644058.6916253781</v>
      </c>
      <c r="W29" s="110">
        <v>6201791.8899999997</v>
      </c>
      <c r="X29" s="108">
        <v>6404.9056953642394</v>
      </c>
      <c r="Y29" s="109">
        <v>95191.184547918238</v>
      </c>
      <c r="Z29" s="109">
        <v>5223285.9590769568</v>
      </c>
      <c r="AA29" s="34">
        <v>4602111.1780000003</v>
      </c>
      <c r="AB29" s="17"/>
      <c r="AD29" s="42" t="s">
        <v>29</v>
      </c>
      <c r="AE29" s="43">
        <f>T48/W48</f>
        <v>0.842443729903537</v>
      </c>
      <c r="AG29" s="42" t="s">
        <v>29</v>
      </c>
      <c r="AH29" s="43">
        <f>X48/AA48</f>
        <v>0.8928571428571429</v>
      </c>
    </row>
    <row r="30" spans="1:34">
      <c r="A30" s="90" t="s">
        <v>129</v>
      </c>
      <c r="B30" s="81" t="s">
        <v>157</v>
      </c>
      <c r="C30" s="70" t="s">
        <v>158</v>
      </c>
      <c r="D30" s="71" t="s">
        <v>159</v>
      </c>
      <c r="G30" s="61"/>
      <c r="H30" s="54" t="s">
        <v>107</v>
      </c>
      <c r="I30" s="59">
        <v>-2.9130650067251875</v>
      </c>
      <c r="J30" s="59">
        <v>0.24000258583716677</v>
      </c>
      <c r="K30" s="59">
        <v>-6.7455869457731556E-3</v>
      </c>
      <c r="L30" s="59">
        <v>10.867762153492807</v>
      </c>
      <c r="M30" s="59">
        <v>1.3942008343755488</v>
      </c>
      <c r="N30" s="59">
        <v>17.040274549862097</v>
      </c>
      <c r="O30" s="64">
        <v>2.0277321280528597</v>
      </c>
      <c r="P30" s="17"/>
      <c r="R30" s="61"/>
      <c r="S30" s="116" t="s">
        <v>105</v>
      </c>
      <c r="T30" s="118">
        <v>-0.83284765529658022</v>
      </c>
      <c r="U30" s="68">
        <v>-0.81343112652737171</v>
      </c>
      <c r="V30" s="68">
        <v>2.9579737135247126</v>
      </c>
      <c r="W30" s="69">
        <v>4.3426490879999999</v>
      </c>
      <c r="X30" s="118">
        <v>-0.84208667740227217</v>
      </c>
      <c r="Y30" s="68">
        <v>-1.0710550486181387</v>
      </c>
      <c r="Z30" s="68">
        <v>2.5187428695131393</v>
      </c>
      <c r="AA30" s="122">
        <v>4.7266766929999999</v>
      </c>
      <c r="AB30" s="17"/>
    </row>
    <row r="31" spans="1:34" ht="15.95" thickBot="1">
      <c r="A31" s="97" t="s">
        <v>129</v>
      </c>
      <c r="B31" s="99" t="s">
        <v>160</v>
      </c>
      <c r="C31" s="100" t="s">
        <v>161</v>
      </c>
      <c r="D31" s="101" t="s">
        <v>162</v>
      </c>
      <c r="G31" s="61"/>
      <c r="H31" s="35" t="s">
        <v>163</v>
      </c>
      <c r="I31" s="52">
        <v>1707</v>
      </c>
      <c r="J31" s="52">
        <v>359</v>
      </c>
      <c r="K31" s="52">
        <v>1079</v>
      </c>
      <c r="L31" s="52">
        <v>191882</v>
      </c>
      <c r="M31" s="52">
        <v>8603</v>
      </c>
      <c r="N31" s="52">
        <v>194671</v>
      </c>
      <c r="O31" s="53">
        <v>11392</v>
      </c>
      <c r="P31" s="17"/>
      <c r="R31" s="61"/>
      <c r="S31" s="116" t="s">
        <v>107</v>
      </c>
      <c r="T31" s="118">
        <v>-0.3281421919707988</v>
      </c>
      <c r="U31" s="68">
        <v>-0.54761020545417394</v>
      </c>
      <c r="V31" s="68">
        <v>1.6860527410749733</v>
      </c>
      <c r="W31" s="69">
        <v>1.94357505</v>
      </c>
      <c r="X31" s="118">
        <v>-0.24920398712538569</v>
      </c>
      <c r="Y31" s="68">
        <v>-0.34679745964389669</v>
      </c>
      <c r="Z31" s="68">
        <v>1.6076501370965615</v>
      </c>
      <c r="AA31" s="122">
        <v>2.0356969870000001</v>
      </c>
      <c r="AB31" s="17"/>
      <c r="AD31" s="45" t="s">
        <v>123</v>
      </c>
      <c r="AE31" s="43">
        <f>V34/W34</f>
        <v>0.59136546184738958</v>
      </c>
      <c r="AG31" s="45" t="s">
        <v>123</v>
      </c>
      <c r="AH31" s="43">
        <f>Z34/AA34</f>
        <v>0.48590947907771137</v>
      </c>
    </row>
    <row r="32" spans="1:34" ht="17.100000000000001" thickBot="1">
      <c r="A32" s="295" t="s">
        <v>139</v>
      </c>
      <c r="B32" s="296"/>
      <c r="C32" s="296"/>
      <c r="D32" s="297"/>
      <c r="G32" s="61"/>
      <c r="H32" s="35" t="s">
        <v>109</v>
      </c>
      <c r="I32" s="52">
        <v>-1347</v>
      </c>
      <c r="J32" s="52">
        <v>1</v>
      </c>
      <c r="K32" s="52">
        <v>361</v>
      </c>
      <c r="L32" s="52">
        <v>1442</v>
      </c>
      <c r="M32" s="52">
        <v>1442</v>
      </c>
      <c r="N32" s="52">
        <v>-1347</v>
      </c>
      <c r="O32" s="53">
        <v>-1347</v>
      </c>
      <c r="P32" s="17"/>
      <c r="R32" s="61"/>
      <c r="S32" s="115" t="s">
        <v>109</v>
      </c>
      <c r="T32" s="108">
        <v>70</v>
      </c>
      <c r="U32" s="109">
        <v>362</v>
      </c>
      <c r="V32" s="109">
        <v>1442</v>
      </c>
      <c r="W32" s="110">
        <v>70</v>
      </c>
      <c r="X32" s="108">
        <v>1</v>
      </c>
      <c r="Y32" s="109">
        <v>361</v>
      </c>
      <c r="Z32" s="109">
        <v>1442</v>
      </c>
      <c r="AA32" s="34">
        <v>1</v>
      </c>
      <c r="AB32" s="17"/>
      <c r="AD32" s="44" t="s">
        <v>123</v>
      </c>
      <c r="AE32" s="43">
        <f>U34/W34</f>
        <v>0.33433734939759036</v>
      </c>
      <c r="AG32" s="44" t="s">
        <v>123</v>
      </c>
      <c r="AH32" s="43">
        <f>Y34/AA34</f>
        <v>0.38514090520922289</v>
      </c>
    </row>
    <row r="33" spans="7:34">
      <c r="G33" s="61"/>
      <c r="H33" s="35" t="s">
        <v>111</v>
      </c>
      <c r="I33" s="52">
        <v>360</v>
      </c>
      <c r="J33" s="52">
        <v>360</v>
      </c>
      <c r="K33" s="52">
        <v>1440</v>
      </c>
      <c r="L33" s="52">
        <v>193324</v>
      </c>
      <c r="M33" s="52">
        <v>10045</v>
      </c>
      <c r="N33" s="52">
        <v>193324</v>
      </c>
      <c r="O33" s="53">
        <v>10045</v>
      </c>
      <c r="P33" s="17"/>
      <c r="R33" s="61"/>
      <c r="S33" s="115" t="s">
        <v>111</v>
      </c>
      <c r="T33" s="108">
        <v>357</v>
      </c>
      <c r="U33" s="109">
        <v>1439</v>
      </c>
      <c r="V33" s="109">
        <v>14304</v>
      </c>
      <c r="W33" s="110">
        <v>14304</v>
      </c>
      <c r="X33" s="108">
        <v>360</v>
      </c>
      <c r="Y33" s="109">
        <v>1439</v>
      </c>
      <c r="Z33" s="109">
        <v>13048</v>
      </c>
      <c r="AA33" s="34">
        <v>13048</v>
      </c>
      <c r="AB33" s="17"/>
      <c r="AD33" s="42" t="s">
        <v>123</v>
      </c>
      <c r="AE33" s="43">
        <f>T34/W34</f>
        <v>7.4297188755020074E-2</v>
      </c>
      <c r="AG33" s="42" t="s">
        <v>123</v>
      </c>
      <c r="AH33" s="43">
        <f>X34/AA34</f>
        <v>0.12894961571306576</v>
      </c>
    </row>
    <row r="34" spans="7:34" ht="15.95" thickBot="1">
      <c r="G34" s="61"/>
      <c r="H34" s="35" t="s">
        <v>69</v>
      </c>
      <c r="I34" s="52">
        <v>240856</v>
      </c>
      <c r="J34" s="52">
        <v>248829</v>
      </c>
      <c r="K34" s="52">
        <v>1406626</v>
      </c>
      <c r="L34" s="52">
        <v>8841372</v>
      </c>
      <c r="M34" s="52">
        <v>5366574</v>
      </c>
      <c r="N34" s="52">
        <v>10488854</v>
      </c>
      <c r="O34" s="53">
        <v>7014056</v>
      </c>
      <c r="P34" s="17"/>
      <c r="R34" s="61"/>
      <c r="S34" s="117" t="s">
        <v>68</v>
      </c>
      <c r="T34" s="119">
        <v>74</v>
      </c>
      <c r="U34" s="120">
        <v>333</v>
      </c>
      <c r="V34" s="120">
        <v>589</v>
      </c>
      <c r="W34" s="121">
        <v>996</v>
      </c>
      <c r="X34" s="119">
        <v>151</v>
      </c>
      <c r="Y34" s="120">
        <v>451</v>
      </c>
      <c r="Z34" s="120">
        <v>569</v>
      </c>
      <c r="AA34" s="123">
        <v>1171</v>
      </c>
      <c r="AB34" s="17"/>
    </row>
    <row r="35" spans="7:34" ht="15.95" thickBot="1">
      <c r="G35" s="61"/>
      <c r="H35" s="55" t="s">
        <v>68</v>
      </c>
      <c r="I35" s="56">
        <v>1608</v>
      </c>
      <c r="J35" s="56">
        <v>1550</v>
      </c>
      <c r="K35" s="56">
        <v>1593</v>
      </c>
      <c r="L35" s="56">
        <v>1718</v>
      </c>
      <c r="M35" s="56">
        <v>1606</v>
      </c>
      <c r="N35" s="56">
        <v>4919</v>
      </c>
      <c r="O35" s="57">
        <v>4807</v>
      </c>
      <c r="P35" s="17"/>
      <c r="R35" s="61"/>
      <c r="S35" s="13"/>
      <c r="T35" s="112"/>
      <c r="U35" s="112"/>
      <c r="V35" s="112"/>
      <c r="W35" s="112"/>
      <c r="X35" s="112"/>
      <c r="Y35" s="112"/>
      <c r="Z35" s="13"/>
      <c r="AA35" s="112"/>
      <c r="AB35" s="17"/>
      <c r="AD35" s="45" t="s">
        <v>38</v>
      </c>
      <c r="AE35" s="43">
        <f>V62/W62</f>
        <v>0.12727272727272726</v>
      </c>
      <c r="AG35" s="45" t="s">
        <v>38</v>
      </c>
      <c r="AH35" s="43">
        <f>Z62/AA62</f>
        <v>0.11840000000000001</v>
      </c>
    </row>
    <row r="36" spans="7:34" ht="15.95">
      <c r="G36" s="61"/>
      <c r="H36" s="13"/>
      <c r="I36" s="63"/>
      <c r="J36" s="13"/>
      <c r="K36" s="13"/>
      <c r="L36" s="13"/>
      <c r="M36" s="13"/>
      <c r="N36" s="13"/>
      <c r="O36" s="13"/>
      <c r="P36" s="17"/>
      <c r="R36" s="61"/>
      <c r="S36" s="13"/>
      <c r="T36" s="112"/>
      <c r="U36" s="112"/>
      <c r="V36" s="112"/>
      <c r="W36" s="112"/>
      <c r="X36" s="112"/>
      <c r="Y36" s="112"/>
      <c r="Z36" s="112"/>
      <c r="AA36" s="112"/>
      <c r="AB36" s="17"/>
      <c r="AD36" s="44" t="s">
        <v>38</v>
      </c>
      <c r="AE36" s="43">
        <f>U62/W62</f>
        <v>0.41010101010101008</v>
      </c>
      <c r="AG36" s="44" t="s">
        <v>38</v>
      </c>
      <c r="AH36" s="43">
        <f>Y62/AA62</f>
        <v>0.3664</v>
      </c>
    </row>
    <row r="37" spans="7:34" ht="15.95" thickBot="1">
      <c r="G37" s="61"/>
      <c r="H37" s="268" t="s">
        <v>164</v>
      </c>
      <c r="I37" s="269"/>
      <c r="J37" s="269"/>
      <c r="K37" s="269"/>
      <c r="L37" s="269"/>
      <c r="M37" s="269"/>
      <c r="N37" s="269"/>
      <c r="O37" s="270"/>
      <c r="P37" s="17"/>
      <c r="R37" s="61"/>
      <c r="S37" s="268" t="s">
        <v>29</v>
      </c>
      <c r="T37" s="269"/>
      <c r="U37" s="269"/>
      <c r="V37" s="269"/>
      <c r="W37" s="269"/>
      <c r="X37" s="269"/>
      <c r="Y37" s="269"/>
      <c r="Z37" s="269"/>
      <c r="AA37" s="270"/>
      <c r="AB37" s="17"/>
      <c r="AD37" s="42" t="s">
        <v>38</v>
      </c>
      <c r="AE37" s="43">
        <f>T62/W62</f>
        <v>0.46464646464646464</v>
      </c>
      <c r="AG37" s="42" t="s">
        <v>38</v>
      </c>
      <c r="AH37" s="43">
        <f>X62/AA62</f>
        <v>0.51680000000000004</v>
      </c>
    </row>
    <row r="38" spans="7:34" ht="15.95" thickBot="1">
      <c r="G38" s="61"/>
      <c r="H38" s="46" t="s">
        <v>147</v>
      </c>
      <c r="I38" s="47" t="s">
        <v>148</v>
      </c>
      <c r="J38" s="47" t="s">
        <v>148</v>
      </c>
      <c r="K38" s="48" t="s">
        <v>149</v>
      </c>
      <c r="L38" s="49" t="s">
        <v>150</v>
      </c>
      <c r="M38" s="49" t="s">
        <v>150</v>
      </c>
      <c r="N38" s="50" t="s">
        <v>151</v>
      </c>
      <c r="O38" s="51" t="s">
        <v>151</v>
      </c>
      <c r="P38" s="17"/>
      <c r="R38" s="61"/>
      <c r="S38" s="113"/>
      <c r="T38" s="271">
        <v>2022</v>
      </c>
      <c r="U38" s="272"/>
      <c r="V38" s="272"/>
      <c r="W38" s="273"/>
      <c r="X38" s="271">
        <v>2019</v>
      </c>
      <c r="Y38" s="272"/>
      <c r="Z38" s="272"/>
      <c r="AA38" s="273"/>
      <c r="AB38" s="17"/>
      <c r="AE38" s="132"/>
    </row>
    <row r="39" spans="7:34" ht="15.95" thickBot="1">
      <c r="G39" s="61"/>
      <c r="H39" s="35"/>
      <c r="I39" s="52"/>
      <c r="J39" s="52"/>
      <c r="K39" s="52"/>
      <c r="L39" s="52"/>
      <c r="M39" s="52"/>
      <c r="N39" s="52"/>
      <c r="O39" s="53"/>
      <c r="P39" s="17"/>
      <c r="R39" s="61"/>
      <c r="S39" s="114" t="s">
        <v>147</v>
      </c>
      <c r="T39" s="107" t="s">
        <v>148</v>
      </c>
      <c r="U39" s="48" t="s">
        <v>149</v>
      </c>
      <c r="V39" s="49" t="s">
        <v>150</v>
      </c>
      <c r="W39" s="51" t="s">
        <v>151</v>
      </c>
      <c r="X39" s="107" t="s">
        <v>148</v>
      </c>
      <c r="Y39" s="48" t="s">
        <v>149</v>
      </c>
      <c r="Z39" s="49" t="s">
        <v>150</v>
      </c>
      <c r="AA39" s="51" t="s">
        <v>151</v>
      </c>
      <c r="AB39" s="17"/>
    </row>
    <row r="40" spans="7:34">
      <c r="G40" s="61"/>
      <c r="H40" s="54" t="s">
        <v>70</v>
      </c>
      <c r="I40" s="59">
        <v>224.63846153846154</v>
      </c>
      <c r="J40" s="59"/>
      <c r="K40" s="59">
        <v>976.04100946372239</v>
      </c>
      <c r="L40" s="59">
        <v>3437.7621736062101</v>
      </c>
      <c r="M40" s="59"/>
      <c r="N40" s="59">
        <v>2034.522294654498</v>
      </c>
      <c r="O40" s="64">
        <v>2229.0449010654488</v>
      </c>
      <c r="P40" s="17"/>
      <c r="R40" s="61"/>
      <c r="S40" s="116" t="s">
        <v>70</v>
      </c>
      <c r="T40" s="118">
        <v>66.053435114503813</v>
      </c>
      <c r="U40" s="68">
        <v>673.92857142857144</v>
      </c>
      <c r="V40" s="68">
        <v>3343.1428571428573</v>
      </c>
      <c r="W40" s="69">
        <v>221.90675239999999</v>
      </c>
      <c r="X40" s="118">
        <v>77.471999999999994</v>
      </c>
      <c r="Y40" s="68">
        <v>718.11111111111109</v>
      </c>
      <c r="Z40" s="68">
        <v>2397.6666666666665</v>
      </c>
      <c r="AA40" s="122">
        <v>164.10714290000001</v>
      </c>
      <c r="AB40" s="17"/>
      <c r="AC40" s="109"/>
    </row>
    <row r="41" spans="7:34">
      <c r="G41" s="61"/>
      <c r="H41" s="35" t="s">
        <v>97</v>
      </c>
      <c r="I41" s="65">
        <v>4.7993044977147674</v>
      </c>
      <c r="J41" s="65"/>
      <c r="K41" s="65">
        <v>10.052083161868032</v>
      </c>
      <c r="L41" s="65">
        <v>50.699148082821168</v>
      </c>
      <c r="M41" s="65"/>
      <c r="N41" s="65">
        <v>89.928248834079568</v>
      </c>
      <c r="O41" s="66">
        <v>37.788174062896942</v>
      </c>
      <c r="P41" s="17"/>
      <c r="R41" s="61"/>
      <c r="S41" s="115" t="s">
        <v>99</v>
      </c>
      <c r="T41" s="108">
        <v>44.5</v>
      </c>
      <c r="U41" s="109">
        <v>570.5</v>
      </c>
      <c r="V41" s="109">
        <v>2017</v>
      </c>
      <c r="W41" s="110">
        <v>61</v>
      </c>
      <c r="X41" s="108">
        <v>36</v>
      </c>
      <c r="Y41" s="109">
        <v>642</v>
      </c>
      <c r="Z41" s="109">
        <v>1461</v>
      </c>
      <c r="AA41" s="34">
        <v>45</v>
      </c>
      <c r="AB41" s="17"/>
    </row>
    <row r="42" spans="7:34">
      <c r="G42" s="61"/>
      <c r="H42" s="35" t="s">
        <v>99</v>
      </c>
      <c r="I42" s="52">
        <v>229</v>
      </c>
      <c r="J42" s="52"/>
      <c r="K42" s="52">
        <v>1031</v>
      </c>
      <c r="L42" s="52">
        <v>2813</v>
      </c>
      <c r="M42" s="52"/>
      <c r="N42" s="52">
        <v>1237</v>
      </c>
      <c r="O42" s="53">
        <v>1534.5</v>
      </c>
      <c r="P42" s="17"/>
      <c r="R42" s="61"/>
      <c r="S42" s="116" t="s">
        <v>101</v>
      </c>
      <c r="T42" s="118">
        <v>98.428207726633843</v>
      </c>
      <c r="U42" s="68">
        <v>291.7790170206199</v>
      </c>
      <c r="V42" s="68">
        <v>3599.7216294491172</v>
      </c>
      <c r="W42" s="69">
        <v>733.76526590000003</v>
      </c>
      <c r="X42" s="118">
        <v>93.966333884080299</v>
      </c>
      <c r="Y42" s="68">
        <v>342.89203653329236</v>
      </c>
      <c r="Z42" s="68">
        <v>1671.9606255331894</v>
      </c>
      <c r="AA42" s="122">
        <v>359.09119049999998</v>
      </c>
      <c r="AB42" s="17"/>
    </row>
    <row r="43" spans="7:34">
      <c r="G43" s="61"/>
      <c r="H43" s="35" t="s">
        <v>100</v>
      </c>
      <c r="I43" s="52">
        <v>306</v>
      </c>
      <c r="J43" s="52"/>
      <c r="K43" s="52">
        <v>1431</v>
      </c>
      <c r="L43" s="52">
        <v>1478</v>
      </c>
      <c r="M43" s="52"/>
      <c r="N43" s="52">
        <v>283</v>
      </c>
      <c r="O43" s="53">
        <v>1478</v>
      </c>
      <c r="P43" s="17"/>
      <c r="R43" s="61"/>
      <c r="S43" s="115" t="s">
        <v>103</v>
      </c>
      <c r="T43" s="108">
        <v>9688.1120762773826</v>
      </c>
      <c r="U43" s="109">
        <v>85134.994773519196</v>
      </c>
      <c r="V43" s="109">
        <v>12957995.809523808</v>
      </c>
      <c r="W43" s="110">
        <v>538411.46550000005</v>
      </c>
      <c r="X43" s="108">
        <v>8829.6719036144586</v>
      </c>
      <c r="Y43" s="109">
        <v>117574.94871794869</v>
      </c>
      <c r="Z43" s="109">
        <v>2795452.333333334</v>
      </c>
      <c r="AA43" s="34">
        <v>128946.4831</v>
      </c>
      <c r="AB43" s="17"/>
    </row>
    <row r="44" spans="7:34">
      <c r="G44" s="61"/>
      <c r="H44" s="54" t="s">
        <v>101</v>
      </c>
      <c r="I44" s="68">
        <v>77.386459746289901</v>
      </c>
      <c r="J44" s="68"/>
      <c r="K44" s="68">
        <v>309.98903444210498</v>
      </c>
      <c r="L44" s="68">
        <v>1908.4710960166201</v>
      </c>
      <c r="M44" s="68"/>
      <c r="N44" s="68">
        <v>5569.0205524514322</v>
      </c>
      <c r="O44" s="69">
        <v>1937.1738043326134</v>
      </c>
      <c r="P44" s="17"/>
      <c r="R44" s="61"/>
      <c r="S44" s="116" t="s">
        <v>105</v>
      </c>
      <c r="T44" s="118">
        <v>0.69672256508885466</v>
      </c>
      <c r="U44" s="68">
        <v>0.39882944506821838</v>
      </c>
      <c r="V44" s="68">
        <v>6.6740987342891902</v>
      </c>
      <c r="W44" s="69">
        <v>178.13663790000001</v>
      </c>
      <c r="X44" s="118">
        <v>0.89007819566178537</v>
      </c>
      <c r="Y44" s="68">
        <v>-0.70057535119019265</v>
      </c>
      <c r="Z44" s="126" t="e">
        <v>#DIV/0!</v>
      </c>
      <c r="AA44" s="122">
        <v>66.687436719999994</v>
      </c>
      <c r="AB44" s="17"/>
    </row>
    <row r="45" spans="7:34">
      <c r="G45" s="61"/>
      <c r="H45" s="35" t="s">
        <v>103</v>
      </c>
      <c r="I45" s="65">
        <v>5988.6641520641488</v>
      </c>
      <c r="J45" s="65"/>
      <c r="K45" s="65">
        <v>96093.201474348374</v>
      </c>
      <c r="L45" s="65">
        <v>3642261.924330865</v>
      </c>
      <c r="M45" s="65"/>
      <c r="N45" s="65">
        <v>31013989.913626451</v>
      </c>
      <c r="O45" s="66">
        <v>3752642.3481924906</v>
      </c>
      <c r="P45" s="17"/>
      <c r="R45" s="61"/>
      <c r="S45" s="116" t="s">
        <v>107</v>
      </c>
      <c r="T45" s="118">
        <v>0.75740153219402184</v>
      </c>
      <c r="U45" s="68">
        <v>1.1758780504924338</v>
      </c>
      <c r="V45" s="68">
        <v>2.5665044938596608</v>
      </c>
      <c r="W45" s="69">
        <v>12.012257099999999</v>
      </c>
      <c r="X45" s="118">
        <v>1.0527302234953866</v>
      </c>
      <c r="Y45" s="68">
        <v>0.79049621923468083</v>
      </c>
      <c r="Z45" s="68">
        <v>1.729786381300185</v>
      </c>
      <c r="AA45" s="122">
        <v>6.7206333540000003</v>
      </c>
      <c r="AB45" s="17"/>
    </row>
    <row r="46" spans="7:34">
      <c r="G46" s="61"/>
      <c r="H46" s="54" t="s">
        <v>105</v>
      </c>
      <c r="I46" s="68">
        <v>-0.82173827838133651</v>
      </c>
      <c r="J46" s="68"/>
      <c r="K46" s="68">
        <v>-1.0323749435116427</v>
      </c>
      <c r="L46" s="68">
        <v>1.2775853289714361</v>
      </c>
      <c r="M46" s="68"/>
      <c r="N46" s="68">
        <v>670.37229509483427</v>
      </c>
      <c r="O46" s="69">
        <v>2.399095901100107</v>
      </c>
      <c r="P46" s="17"/>
      <c r="R46" s="61"/>
      <c r="S46" s="115" t="s">
        <v>109</v>
      </c>
      <c r="T46" s="108">
        <v>-166</v>
      </c>
      <c r="U46" s="109">
        <v>368</v>
      </c>
      <c r="V46" s="109">
        <v>1523</v>
      </c>
      <c r="W46" s="110">
        <v>-166</v>
      </c>
      <c r="X46" s="108">
        <v>-183</v>
      </c>
      <c r="Y46" s="109">
        <v>369</v>
      </c>
      <c r="Z46" s="109">
        <v>1404</v>
      </c>
      <c r="AA46" s="34">
        <v>-183</v>
      </c>
      <c r="AB46" s="17"/>
    </row>
    <row r="47" spans="7:34">
      <c r="G47" s="61"/>
      <c r="H47" s="54" t="s">
        <v>107</v>
      </c>
      <c r="I47" s="68">
        <v>-0.24490790941559246</v>
      </c>
      <c r="J47" s="68"/>
      <c r="K47" s="68">
        <v>-0.38426070010190877</v>
      </c>
      <c r="L47" s="68">
        <v>1.336842102969479</v>
      </c>
      <c r="M47" s="68"/>
      <c r="N47" s="68">
        <v>23.777625484156101</v>
      </c>
      <c r="O47" s="69">
        <v>1.5729467389055096</v>
      </c>
      <c r="P47" s="17"/>
      <c r="R47" s="61"/>
      <c r="S47" s="115" t="s">
        <v>111</v>
      </c>
      <c r="T47" s="108">
        <v>355</v>
      </c>
      <c r="U47" s="109">
        <v>1384</v>
      </c>
      <c r="V47" s="109">
        <v>11447</v>
      </c>
      <c r="W47" s="110">
        <v>11447</v>
      </c>
      <c r="X47" s="108">
        <v>356</v>
      </c>
      <c r="Y47" s="109">
        <v>1386</v>
      </c>
      <c r="Z47" s="109">
        <v>4328</v>
      </c>
      <c r="AA47" s="34">
        <v>4328</v>
      </c>
      <c r="AB47" s="17"/>
    </row>
    <row r="48" spans="7:34" ht="15.95" thickBot="1">
      <c r="G48" s="61"/>
      <c r="H48" s="35" t="s">
        <v>163</v>
      </c>
      <c r="I48" s="52">
        <v>359</v>
      </c>
      <c r="J48" s="52"/>
      <c r="K48" s="52">
        <v>1079</v>
      </c>
      <c r="L48" s="52">
        <v>8603</v>
      </c>
      <c r="M48" s="52"/>
      <c r="N48" s="52">
        <v>179882</v>
      </c>
      <c r="O48" s="53">
        <v>10044</v>
      </c>
      <c r="P48" s="17"/>
      <c r="R48" s="61"/>
      <c r="S48" s="117" t="s">
        <v>68</v>
      </c>
      <c r="T48" s="119">
        <v>262</v>
      </c>
      <c r="U48" s="120">
        <v>42</v>
      </c>
      <c r="V48" s="120">
        <v>7</v>
      </c>
      <c r="W48" s="121">
        <v>311</v>
      </c>
      <c r="X48" s="119">
        <v>250</v>
      </c>
      <c r="Y48" s="120">
        <v>27</v>
      </c>
      <c r="Z48" s="120">
        <v>3</v>
      </c>
      <c r="AA48" s="123">
        <v>280</v>
      </c>
      <c r="AB48" s="17"/>
    </row>
    <row r="49" spans="7:28">
      <c r="G49" s="61"/>
      <c r="H49" s="35" t="s">
        <v>109</v>
      </c>
      <c r="I49" s="52">
        <v>1</v>
      </c>
      <c r="J49" s="52"/>
      <c r="K49" s="52">
        <v>361</v>
      </c>
      <c r="L49" s="52">
        <v>1442</v>
      </c>
      <c r="M49" s="52"/>
      <c r="N49" s="52">
        <v>1</v>
      </c>
      <c r="O49" s="53">
        <v>1</v>
      </c>
      <c r="P49" s="17"/>
      <c r="R49" s="61"/>
      <c r="S49" s="13"/>
      <c r="T49" s="112"/>
      <c r="U49" s="112"/>
      <c r="V49" s="112"/>
      <c r="W49" s="112"/>
      <c r="X49" s="112"/>
      <c r="Y49" s="112"/>
      <c r="Z49" s="112"/>
      <c r="AA49" s="112"/>
      <c r="AB49" s="17"/>
    </row>
    <row r="50" spans="7:28">
      <c r="G50" s="61"/>
      <c r="H50" s="35" t="s">
        <v>111</v>
      </c>
      <c r="I50" s="52">
        <v>360</v>
      </c>
      <c r="J50" s="52"/>
      <c r="K50" s="52">
        <v>1440</v>
      </c>
      <c r="L50" s="52">
        <v>10045</v>
      </c>
      <c r="M50" s="52"/>
      <c r="N50" s="52">
        <v>179883</v>
      </c>
      <c r="O50" s="53">
        <v>10045</v>
      </c>
      <c r="P50" s="17"/>
      <c r="R50" s="61"/>
      <c r="S50" s="13"/>
      <c r="T50" s="112"/>
      <c r="U50" s="112"/>
      <c r="V50" s="112"/>
      <c r="W50" s="112"/>
      <c r="X50" s="112"/>
      <c r="Y50" s="112"/>
      <c r="Z50" s="112"/>
      <c r="AA50" s="112"/>
      <c r="AB50" s="17"/>
    </row>
    <row r="51" spans="7:28" ht="15.95" thickBot="1">
      <c r="G51" s="61"/>
      <c r="H51" s="35" t="s">
        <v>69</v>
      </c>
      <c r="I51" s="52">
        <v>58406</v>
      </c>
      <c r="J51" s="52"/>
      <c r="K51" s="52">
        <v>928215</v>
      </c>
      <c r="L51" s="52">
        <v>4871309</v>
      </c>
      <c r="M51" s="52"/>
      <c r="N51" s="52">
        <v>7802393</v>
      </c>
      <c r="O51" s="53">
        <v>5857930</v>
      </c>
      <c r="P51" s="17"/>
      <c r="R51" s="61"/>
      <c r="S51" s="268" t="s">
        <v>38</v>
      </c>
      <c r="T51" s="269"/>
      <c r="U51" s="269"/>
      <c r="V51" s="269"/>
      <c r="W51" s="269"/>
      <c r="X51" s="269"/>
      <c r="Y51" s="269"/>
      <c r="Z51" s="269"/>
      <c r="AA51" s="270"/>
      <c r="AB51" s="17"/>
    </row>
    <row r="52" spans="7:28" ht="15.95" thickBot="1">
      <c r="G52" s="61"/>
      <c r="H52" s="55" t="s">
        <v>68</v>
      </c>
      <c r="I52" s="56">
        <v>260</v>
      </c>
      <c r="J52" s="56"/>
      <c r="K52" s="56">
        <v>951</v>
      </c>
      <c r="L52" s="56">
        <v>1417</v>
      </c>
      <c r="M52" s="56"/>
      <c r="N52" s="56">
        <v>3835</v>
      </c>
      <c r="O52" s="57">
        <v>2628</v>
      </c>
      <c r="P52" s="17"/>
      <c r="R52" s="61"/>
      <c r="S52" s="111"/>
      <c r="T52" s="271">
        <v>2022</v>
      </c>
      <c r="U52" s="272"/>
      <c r="V52" s="272"/>
      <c r="W52" s="273"/>
      <c r="X52" s="271">
        <v>2019</v>
      </c>
      <c r="Y52" s="272"/>
      <c r="Z52" s="272"/>
      <c r="AA52" s="273"/>
      <c r="AB52" s="17"/>
    </row>
    <row r="53" spans="7:28" ht="15.95" thickBot="1">
      <c r="G53" s="61"/>
      <c r="H53" s="13"/>
      <c r="I53" s="13"/>
      <c r="J53" s="13"/>
      <c r="K53" s="13"/>
      <c r="L53" s="13"/>
      <c r="M53" s="13"/>
      <c r="N53" s="13"/>
      <c r="O53" s="13"/>
      <c r="P53" s="17"/>
      <c r="R53" s="61"/>
      <c r="S53" s="46" t="s">
        <v>147</v>
      </c>
      <c r="T53" s="107" t="s">
        <v>148</v>
      </c>
      <c r="U53" s="48" t="s">
        <v>149</v>
      </c>
      <c r="V53" s="49" t="s">
        <v>150</v>
      </c>
      <c r="W53" s="51" t="s">
        <v>151</v>
      </c>
      <c r="X53" s="107" t="s">
        <v>148</v>
      </c>
      <c r="Y53" s="48" t="s">
        <v>149</v>
      </c>
      <c r="Z53" s="49" t="s">
        <v>150</v>
      </c>
      <c r="AA53" s="51" t="s">
        <v>151</v>
      </c>
      <c r="AB53" s="17"/>
    </row>
    <row r="54" spans="7:28" ht="15.95" thickBot="1">
      <c r="G54" s="61"/>
      <c r="H54" s="268" t="s">
        <v>165</v>
      </c>
      <c r="I54" s="269"/>
      <c r="J54" s="269"/>
      <c r="K54" s="269"/>
      <c r="L54" s="269"/>
      <c r="M54" s="269"/>
      <c r="N54" s="269"/>
      <c r="O54" s="270"/>
      <c r="P54" s="17"/>
      <c r="R54" s="61"/>
      <c r="S54" s="124" t="s">
        <v>70</v>
      </c>
      <c r="T54" s="68">
        <v>172.07391304347826</v>
      </c>
      <c r="U54" s="68">
        <v>760.51724137931035</v>
      </c>
      <c r="V54" s="68">
        <v>2827.5714285714284</v>
      </c>
      <c r="W54" s="69">
        <v>751.84848480000005</v>
      </c>
      <c r="X54" s="118">
        <v>184.91950464396285</v>
      </c>
      <c r="Y54" s="68">
        <v>777.70305676855901</v>
      </c>
      <c r="Z54" s="68">
        <v>2788.1486486486488</v>
      </c>
      <c r="AA54" s="122">
        <v>710.8528</v>
      </c>
      <c r="AB54" s="17"/>
    </row>
    <row r="55" spans="7:28" ht="15.95" thickBot="1">
      <c r="G55" s="61"/>
      <c r="H55" s="46" t="s">
        <v>147</v>
      </c>
      <c r="I55" s="47" t="s">
        <v>148</v>
      </c>
      <c r="J55" s="47" t="s">
        <v>148</v>
      </c>
      <c r="K55" s="48" t="s">
        <v>149</v>
      </c>
      <c r="L55" s="49" t="s">
        <v>150</v>
      </c>
      <c r="M55" s="49" t="s">
        <v>150</v>
      </c>
      <c r="N55" s="50" t="s">
        <v>151</v>
      </c>
      <c r="O55" s="51" t="s">
        <v>151</v>
      </c>
      <c r="P55" s="17"/>
      <c r="R55" s="61"/>
      <c r="S55" s="35" t="s">
        <v>99</v>
      </c>
      <c r="T55" s="108">
        <v>162.5</v>
      </c>
      <c r="U55" s="109">
        <v>687</v>
      </c>
      <c r="V55" s="109">
        <v>2265</v>
      </c>
      <c r="W55" s="110">
        <v>394</v>
      </c>
      <c r="X55" s="108">
        <v>170</v>
      </c>
      <c r="Y55" s="109">
        <v>721</v>
      </c>
      <c r="Z55" s="109">
        <v>2359.5</v>
      </c>
      <c r="AA55" s="34">
        <v>339</v>
      </c>
      <c r="AB55" s="17"/>
    </row>
    <row r="56" spans="7:28">
      <c r="G56" s="61"/>
      <c r="H56" s="35"/>
      <c r="I56" s="52"/>
      <c r="J56" s="52"/>
      <c r="K56" s="52"/>
      <c r="L56" s="52"/>
      <c r="M56" s="52"/>
      <c r="N56" s="52"/>
      <c r="O56" s="53"/>
      <c r="P56" s="17"/>
      <c r="R56" s="61"/>
      <c r="S56" s="124" t="s">
        <v>101</v>
      </c>
      <c r="T56" s="68">
        <v>76.131572603399192</v>
      </c>
      <c r="U56" s="68">
        <v>319.77574668290549</v>
      </c>
      <c r="V56" s="68">
        <v>1770.2390189835373</v>
      </c>
      <c r="W56" s="69">
        <v>1068.860907</v>
      </c>
      <c r="X56" s="118">
        <v>84.858484811327855</v>
      </c>
      <c r="Y56" s="68">
        <v>315.81151251653824</v>
      </c>
      <c r="Z56" s="68">
        <v>1489.4508014465114</v>
      </c>
      <c r="AA56" s="122">
        <v>977.28733209999996</v>
      </c>
      <c r="AB56" s="17"/>
    </row>
    <row r="57" spans="7:28">
      <c r="G57" s="61"/>
      <c r="H57" s="54" t="s">
        <v>70</v>
      </c>
      <c r="I57" s="59">
        <v>177.63442211055278</v>
      </c>
      <c r="J57" s="59">
        <v>185.23827629911301</v>
      </c>
      <c r="K57" s="59">
        <v>754.04255319148899</v>
      </c>
      <c r="L57" s="59">
        <v>2853.7237569060771</v>
      </c>
      <c r="M57" s="59">
        <v>2654.8555555555599</v>
      </c>
      <c r="N57" s="59"/>
      <c r="O57" s="64">
        <v>678.27987012987012</v>
      </c>
      <c r="P57" s="17"/>
      <c r="R57" s="61"/>
      <c r="S57" s="35" t="s">
        <v>103</v>
      </c>
      <c r="T57" s="108">
        <v>5796.0163470666421</v>
      </c>
      <c r="U57" s="109">
        <v>102256.52816660976</v>
      </c>
      <c r="V57" s="109">
        <v>3133746.1843317966</v>
      </c>
      <c r="W57" s="110">
        <v>1142463.639</v>
      </c>
      <c r="X57" s="108">
        <v>7200.9624444743595</v>
      </c>
      <c r="Y57" s="109">
        <v>99736.911437983581</v>
      </c>
      <c r="Z57" s="109">
        <v>2218463.6899296553</v>
      </c>
      <c r="AA57" s="34">
        <v>955090.52960000001</v>
      </c>
      <c r="AB57" s="17"/>
    </row>
    <row r="58" spans="7:28">
      <c r="G58" s="61"/>
      <c r="H58" s="35" t="s">
        <v>97</v>
      </c>
      <c r="I58" s="65">
        <v>4.4929026228175069</v>
      </c>
      <c r="J58" s="65">
        <v>2.9711504145934771</v>
      </c>
      <c r="K58" s="65">
        <v>13.139132223801292</v>
      </c>
      <c r="L58" s="65">
        <v>221.14749724282723</v>
      </c>
      <c r="M58" s="65">
        <v>97.273885611646676</v>
      </c>
      <c r="N58" s="65"/>
      <c r="O58" s="66">
        <v>23.225337569798214</v>
      </c>
      <c r="P58" s="17"/>
      <c r="R58" s="61"/>
      <c r="S58" s="124" t="s">
        <v>105</v>
      </c>
      <c r="T58" s="68">
        <v>-0.14064529725622199</v>
      </c>
      <c r="U58" s="68">
        <v>-0.95874320233344168</v>
      </c>
      <c r="V58" s="68">
        <v>7.3097053844552278</v>
      </c>
      <c r="W58" s="69">
        <v>26.371493619999999</v>
      </c>
      <c r="X58" s="118">
        <v>-0.46289301238844116</v>
      </c>
      <c r="Y58" s="68">
        <v>-0.92892699272257362</v>
      </c>
      <c r="Z58" s="68">
        <v>3.0006218853582953</v>
      </c>
      <c r="AA58" s="122">
        <v>16.278918959999999</v>
      </c>
      <c r="AB58" s="17"/>
    </row>
    <row r="59" spans="7:28">
      <c r="G59" s="61"/>
      <c r="H59" s="35" t="s">
        <v>99</v>
      </c>
      <c r="I59" s="52">
        <v>171</v>
      </c>
      <c r="J59" s="52">
        <v>171</v>
      </c>
      <c r="K59" s="52">
        <v>682</v>
      </c>
      <c r="L59" s="52">
        <v>2238</v>
      </c>
      <c r="M59" s="52">
        <v>2228.5</v>
      </c>
      <c r="N59" s="52"/>
      <c r="O59" s="53">
        <v>346.5</v>
      </c>
      <c r="P59" s="17"/>
      <c r="R59" s="61"/>
      <c r="S59" s="124" t="s">
        <v>107</v>
      </c>
      <c r="T59" s="68">
        <v>0.32572240911344713</v>
      </c>
      <c r="U59" s="68">
        <v>0.53415625178378634</v>
      </c>
      <c r="V59" s="68">
        <v>2.4284636711924898</v>
      </c>
      <c r="W59" s="69">
        <v>4.226923663</v>
      </c>
      <c r="X59" s="118">
        <v>0.14297300474237629</v>
      </c>
      <c r="Y59" s="68">
        <v>0.49715125107051816</v>
      </c>
      <c r="Z59" s="68">
        <v>1.6634369283100681</v>
      </c>
      <c r="AA59" s="122">
        <v>3.4812355820000001</v>
      </c>
      <c r="AB59" s="17"/>
    </row>
    <row r="60" spans="7:28">
      <c r="G60" s="61"/>
      <c r="H60" s="35" t="s">
        <v>100</v>
      </c>
      <c r="I60" s="52">
        <v>127</v>
      </c>
      <c r="J60" s="52">
        <v>127</v>
      </c>
      <c r="K60" s="52">
        <v>392</v>
      </c>
      <c r="L60" s="52">
        <v>1446</v>
      </c>
      <c r="M60" s="52">
        <v>1446</v>
      </c>
      <c r="N60" s="52"/>
      <c r="O60" s="53">
        <v>127</v>
      </c>
      <c r="P60" s="17"/>
      <c r="R60" s="61"/>
      <c r="S60" s="35" t="s">
        <v>109</v>
      </c>
      <c r="T60" s="108">
        <v>-66</v>
      </c>
      <c r="U60" s="109">
        <v>360</v>
      </c>
      <c r="V60" s="109">
        <v>1450</v>
      </c>
      <c r="W60" s="110">
        <v>7</v>
      </c>
      <c r="X60" s="108">
        <v>-137</v>
      </c>
      <c r="Y60" s="109">
        <v>367</v>
      </c>
      <c r="Z60" s="109">
        <v>1450</v>
      </c>
      <c r="AA60" s="34">
        <v>1</v>
      </c>
      <c r="AB60" s="17"/>
    </row>
    <row r="61" spans="7:28">
      <c r="G61" s="61"/>
      <c r="H61" s="54" t="s">
        <v>101</v>
      </c>
      <c r="I61" s="59">
        <v>126.76038216486999</v>
      </c>
      <c r="J61" s="59">
        <v>83.457071277775299</v>
      </c>
      <c r="K61" s="59">
        <v>312.03710150448001</v>
      </c>
      <c r="L61" s="59">
        <v>2975.2352868562675</v>
      </c>
      <c r="M61" s="59">
        <v>1305.06612397908</v>
      </c>
      <c r="N61" s="59"/>
      <c r="O61" s="64">
        <v>911.42806082315883</v>
      </c>
      <c r="P61" s="17"/>
      <c r="R61" s="61"/>
      <c r="S61" s="35" t="s">
        <v>111</v>
      </c>
      <c r="T61" s="108">
        <v>358</v>
      </c>
      <c r="U61" s="109">
        <v>1435</v>
      </c>
      <c r="V61" s="109">
        <v>10996</v>
      </c>
      <c r="W61" s="110">
        <v>10996</v>
      </c>
      <c r="X61" s="108">
        <v>360</v>
      </c>
      <c r="Y61" s="109">
        <v>1427</v>
      </c>
      <c r="Z61" s="109">
        <v>8480</v>
      </c>
      <c r="AA61" s="34">
        <v>8480</v>
      </c>
      <c r="AB61" s="17"/>
    </row>
    <row r="62" spans="7:28" ht="15.95" thickBot="1">
      <c r="G62" s="61"/>
      <c r="H62" s="35" t="s">
        <v>103</v>
      </c>
      <c r="I62" s="65">
        <v>16068.194486583863</v>
      </c>
      <c r="J62" s="65">
        <v>6965.0827462636644</v>
      </c>
      <c r="K62" s="65">
        <v>97367.152715316886</v>
      </c>
      <c r="L62" s="65">
        <v>8852025.0121546965</v>
      </c>
      <c r="M62" s="65">
        <v>1703197.5879577899</v>
      </c>
      <c r="N62" s="65"/>
      <c r="O62" s="66">
        <v>830701.11005586362</v>
      </c>
      <c r="P62" s="17"/>
      <c r="R62" s="61"/>
      <c r="S62" s="125" t="s">
        <v>68</v>
      </c>
      <c r="T62" s="120">
        <v>230</v>
      </c>
      <c r="U62" s="120">
        <v>203</v>
      </c>
      <c r="V62" s="120">
        <v>63</v>
      </c>
      <c r="W62" s="121">
        <v>495</v>
      </c>
      <c r="X62" s="119">
        <v>323</v>
      </c>
      <c r="Y62" s="120">
        <v>229</v>
      </c>
      <c r="Z62" s="120">
        <v>74</v>
      </c>
      <c r="AA62" s="123">
        <v>625</v>
      </c>
      <c r="AB62" s="17"/>
    </row>
    <row r="63" spans="7:28">
      <c r="G63" s="61"/>
      <c r="H63" s="54" t="s">
        <v>105</v>
      </c>
      <c r="I63" s="59">
        <v>61.365746816231571</v>
      </c>
      <c r="J63" s="59">
        <v>-0.86241622343604574</v>
      </c>
      <c r="K63" s="59">
        <v>-0.9038009898857009</v>
      </c>
      <c r="L63" s="59">
        <v>117.4870983595742</v>
      </c>
      <c r="M63" s="59">
        <v>2.677888951268927</v>
      </c>
      <c r="N63" s="59"/>
      <c r="O63" s="64">
        <v>13.690626104011177</v>
      </c>
      <c r="P63" s="17"/>
      <c r="R63" s="61"/>
      <c r="AB63" s="17"/>
    </row>
    <row r="64" spans="7:28">
      <c r="G64" s="61"/>
      <c r="H64" s="54" t="s">
        <v>107</v>
      </c>
      <c r="I64" s="59">
        <v>-5.7620507645530825</v>
      </c>
      <c r="J64" s="59">
        <v>0.32756004012271561</v>
      </c>
      <c r="K64" s="59">
        <v>0.56196478591373811</v>
      </c>
      <c r="L64" s="59">
        <v>9.8734184974030903</v>
      </c>
      <c r="M64" s="59">
        <v>1.5350518233775876</v>
      </c>
      <c r="N64" s="59"/>
      <c r="O64" s="64">
        <v>3.1758037013510481</v>
      </c>
      <c r="P64" s="17"/>
      <c r="R64" s="61"/>
      <c r="AB64" s="17"/>
    </row>
    <row r="65" spans="7:30" ht="15.95" thickBot="1">
      <c r="G65" s="61"/>
      <c r="H65" s="35" t="s">
        <v>163</v>
      </c>
      <c r="I65" s="52">
        <v>1707</v>
      </c>
      <c r="J65" s="52">
        <v>359</v>
      </c>
      <c r="K65" s="52">
        <v>1074</v>
      </c>
      <c r="L65" s="52">
        <v>37204</v>
      </c>
      <c r="M65" s="52">
        <v>7034</v>
      </c>
      <c r="N65" s="52"/>
      <c r="O65" s="53">
        <v>9827</v>
      </c>
      <c r="P65" s="17"/>
      <c r="R65" s="61"/>
      <c r="S65" s="268" t="s">
        <v>166</v>
      </c>
      <c r="T65" s="269"/>
      <c r="U65" s="269"/>
      <c r="V65" s="269"/>
      <c r="W65" s="269"/>
      <c r="X65" s="269"/>
      <c r="Y65" s="269"/>
      <c r="Z65" s="269"/>
      <c r="AA65" s="270"/>
      <c r="AB65" s="17"/>
    </row>
    <row r="66" spans="7:30" ht="15.95" thickBot="1">
      <c r="G66" s="61"/>
      <c r="H66" s="35" t="s">
        <v>109</v>
      </c>
      <c r="I66" s="52">
        <v>-1347</v>
      </c>
      <c r="J66" s="52">
        <v>1</v>
      </c>
      <c r="K66" s="52">
        <v>362</v>
      </c>
      <c r="L66" s="52">
        <v>1446</v>
      </c>
      <c r="M66" s="52">
        <v>1446</v>
      </c>
      <c r="N66" s="52"/>
      <c r="O66" s="53">
        <v>-1347</v>
      </c>
      <c r="P66" s="17"/>
      <c r="R66" s="61"/>
      <c r="S66" s="111"/>
      <c r="T66" s="271">
        <v>2022</v>
      </c>
      <c r="U66" s="272"/>
      <c r="V66" s="272"/>
      <c r="W66" s="273"/>
      <c r="X66" s="271">
        <v>2019</v>
      </c>
      <c r="Y66" s="272"/>
      <c r="Z66" s="272"/>
      <c r="AA66" s="273"/>
      <c r="AB66" s="17"/>
    </row>
    <row r="67" spans="7:30" ht="15.95" thickBot="1">
      <c r="G67" s="61"/>
      <c r="H67" s="35" t="s">
        <v>111</v>
      </c>
      <c r="I67" s="52">
        <v>360</v>
      </c>
      <c r="J67" s="52">
        <v>360</v>
      </c>
      <c r="K67" s="52">
        <v>1436</v>
      </c>
      <c r="L67" s="52">
        <v>38650</v>
      </c>
      <c r="M67" s="52">
        <v>8480</v>
      </c>
      <c r="N67" s="52"/>
      <c r="O67" s="53">
        <v>8480</v>
      </c>
      <c r="P67" s="17"/>
      <c r="R67" s="61"/>
      <c r="S67" s="46" t="s">
        <v>147</v>
      </c>
      <c r="T67" s="107" t="s">
        <v>148</v>
      </c>
      <c r="U67" s="48" t="s">
        <v>149</v>
      </c>
      <c r="V67" s="49" t="s">
        <v>150</v>
      </c>
      <c r="W67" s="51" t="s">
        <v>151</v>
      </c>
      <c r="X67" s="107" t="s">
        <v>148</v>
      </c>
      <c r="Y67" s="48" t="s">
        <v>149</v>
      </c>
      <c r="Z67" s="49" t="s">
        <v>150</v>
      </c>
      <c r="AA67" s="51" t="s">
        <v>151</v>
      </c>
    </row>
    <row r="68" spans="7:30">
      <c r="G68" s="61"/>
      <c r="H68" s="35" t="s">
        <v>69</v>
      </c>
      <c r="I68" s="52">
        <v>141397</v>
      </c>
      <c r="J68" s="52">
        <v>146153</v>
      </c>
      <c r="K68" s="52">
        <v>425280</v>
      </c>
      <c r="L68" s="52">
        <v>516524</v>
      </c>
      <c r="M68" s="52">
        <v>477874</v>
      </c>
      <c r="N68" s="52"/>
      <c r="O68" s="53">
        <v>1044551</v>
      </c>
      <c r="P68" s="17"/>
      <c r="S68" s="124" t="s">
        <v>70</v>
      </c>
      <c r="T68" s="68"/>
      <c r="U68" s="68"/>
      <c r="V68" s="68"/>
      <c r="W68" s="69">
        <v>1709.8202995008319</v>
      </c>
      <c r="X68" s="118"/>
      <c r="Y68" s="68"/>
      <c r="Z68" s="68"/>
      <c r="AA68" s="122">
        <v>1442.5625601539941</v>
      </c>
      <c r="AC68">
        <f>W68/60</f>
        <v>28.49700499168053</v>
      </c>
      <c r="AD68">
        <f>AA68/60</f>
        <v>24.042709335899904</v>
      </c>
    </row>
    <row r="69" spans="7:30" ht="15.95" thickBot="1">
      <c r="G69" s="61"/>
      <c r="H69" s="55" t="s">
        <v>68</v>
      </c>
      <c r="I69" s="56">
        <v>796</v>
      </c>
      <c r="J69" s="56">
        <v>789</v>
      </c>
      <c r="K69" s="56">
        <v>564</v>
      </c>
      <c r="L69" s="56">
        <v>181</v>
      </c>
      <c r="M69" s="56">
        <v>180</v>
      </c>
      <c r="N69" s="56"/>
      <c r="O69" s="57">
        <v>1540</v>
      </c>
      <c r="P69" s="17"/>
      <c r="S69" s="35" t="s">
        <v>99</v>
      </c>
      <c r="T69" s="108"/>
      <c r="U69" s="109"/>
      <c r="V69" s="109"/>
      <c r="W69" s="110">
        <v>1023</v>
      </c>
      <c r="X69" s="108"/>
      <c r="Y69" s="109"/>
      <c r="Z69" s="109"/>
      <c r="AA69" s="34">
        <v>837</v>
      </c>
    </row>
    <row r="70" spans="7:30">
      <c r="G70" s="61"/>
      <c r="P70" s="17"/>
      <c r="S70" s="124" t="s">
        <v>101</v>
      </c>
      <c r="T70" s="68"/>
      <c r="U70" s="68"/>
      <c r="V70" s="68"/>
      <c r="W70" s="69">
        <v>2226.4586965156695</v>
      </c>
      <c r="X70" s="118"/>
      <c r="Y70" s="68"/>
      <c r="Z70" s="68"/>
      <c r="AA70" s="122">
        <v>1886.2993962543876</v>
      </c>
      <c r="AC70">
        <f>W70/60</f>
        <v>37.107644941927823</v>
      </c>
      <c r="AD70">
        <f>AA70/60</f>
        <v>31.438323270906459</v>
      </c>
    </row>
    <row r="71" spans="7:30" ht="15.95" thickBot="1">
      <c r="G71" s="61"/>
      <c r="H71" s="268" t="s">
        <v>167</v>
      </c>
      <c r="I71" s="269"/>
      <c r="J71" s="269"/>
      <c r="K71" s="269"/>
      <c r="L71" s="269"/>
      <c r="M71" s="269"/>
      <c r="N71" s="269"/>
      <c r="O71" s="270"/>
      <c r="P71" s="17"/>
      <c r="S71" s="35" t="s">
        <v>103</v>
      </c>
      <c r="T71" s="108"/>
      <c r="U71" s="109"/>
      <c r="V71" s="109"/>
      <c r="W71" s="110">
        <v>4957118.3272902546</v>
      </c>
      <c r="X71" s="108"/>
      <c r="Y71" s="109"/>
      <c r="Z71" s="109"/>
      <c r="AA71" s="34">
        <v>3558125.4123096676</v>
      </c>
      <c r="AC71">
        <f>AC68+AC70</f>
        <v>65.604649933608357</v>
      </c>
      <c r="AD71">
        <f>AD68+AD70</f>
        <v>55.481032606806366</v>
      </c>
    </row>
    <row r="72" spans="7:30" ht="15.95" thickBot="1">
      <c r="G72" s="61"/>
      <c r="H72" s="46" t="s">
        <v>147</v>
      </c>
      <c r="I72" s="47" t="s">
        <v>148</v>
      </c>
      <c r="J72" s="47" t="s">
        <v>148</v>
      </c>
      <c r="K72" s="48" t="s">
        <v>149</v>
      </c>
      <c r="L72" s="49" t="s">
        <v>150</v>
      </c>
      <c r="M72" s="49" t="s">
        <v>150</v>
      </c>
      <c r="N72" s="50" t="s">
        <v>151</v>
      </c>
      <c r="O72" s="51" t="s">
        <v>151</v>
      </c>
      <c r="P72" s="17"/>
      <c r="S72" s="124" t="s">
        <v>105</v>
      </c>
      <c r="T72" s="68"/>
      <c r="U72" s="68"/>
      <c r="V72" s="68"/>
      <c r="W72" s="69">
        <v>7.1741235383549959</v>
      </c>
      <c r="X72" s="118"/>
      <c r="Y72" s="68"/>
      <c r="Z72" s="68"/>
      <c r="AA72" s="122">
        <v>7.6952639376622614</v>
      </c>
      <c r="AC72">
        <f>AC71/24</f>
        <v>2.7335270805670149</v>
      </c>
      <c r="AD72">
        <f>AD71/24</f>
        <v>2.3117096919502651</v>
      </c>
    </row>
    <row r="73" spans="7:30">
      <c r="G73" s="61"/>
      <c r="H73" s="35"/>
      <c r="I73" s="52"/>
      <c r="J73" s="52"/>
      <c r="K73" s="52"/>
      <c r="L73" s="52"/>
      <c r="M73" s="52"/>
      <c r="N73" s="52"/>
      <c r="O73" s="53"/>
      <c r="P73" s="17"/>
      <c r="S73" s="124" t="s">
        <v>107</v>
      </c>
      <c r="T73" s="68"/>
      <c r="U73" s="68"/>
      <c r="V73" s="68"/>
      <c r="W73" s="69">
        <v>2.4291418126607889</v>
      </c>
      <c r="X73" s="118"/>
      <c r="Y73" s="68"/>
      <c r="Z73" s="68"/>
      <c r="AA73" s="122">
        <v>2.512433318351222</v>
      </c>
    </row>
    <row r="74" spans="7:30">
      <c r="G74" s="61"/>
      <c r="H74" s="54" t="s">
        <v>70</v>
      </c>
      <c r="I74" s="59">
        <v>74.371376811594203</v>
      </c>
      <c r="J74" s="59">
        <v>88.363273453093811</v>
      </c>
      <c r="K74" s="59">
        <v>681.16666666666697</v>
      </c>
      <c r="L74" s="59">
        <v>47165.722222222197</v>
      </c>
      <c r="M74" s="59">
        <v>1932.3333333333301</v>
      </c>
      <c r="N74" s="59">
        <v>1455.5046296296296</v>
      </c>
      <c r="O74" s="64">
        <v>174.60876369327073</v>
      </c>
      <c r="P74" s="17"/>
      <c r="S74" s="35" t="s">
        <v>109</v>
      </c>
      <c r="T74" s="108"/>
      <c r="U74" s="109"/>
      <c r="V74" s="109"/>
      <c r="W74" s="110">
        <v>-166</v>
      </c>
      <c r="X74" s="108"/>
      <c r="Y74" s="109"/>
      <c r="Z74" s="109"/>
      <c r="AA74" s="34">
        <v>-973</v>
      </c>
    </row>
    <row r="75" spans="7:30">
      <c r="G75" s="61"/>
      <c r="H75" s="35" t="s">
        <v>97</v>
      </c>
      <c r="I75" s="65">
        <v>3.9853187349459986</v>
      </c>
      <c r="J75" s="65">
        <v>3.8220673906472205</v>
      </c>
      <c r="K75" s="65">
        <v>38.394791038759138</v>
      </c>
      <c r="L75" s="65">
        <v>14940.712231757669</v>
      </c>
      <c r="M75" s="65">
        <v>304.90909392072183</v>
      </c>
      <c r="N75" s="65">
        <v>505.2575658882032</v>
      </c>
      <c r="O75" s="66">
        <v>13.449559127430076</v>
      </c>
      <c r="P75" s="17"/>
      <c r="S75" s="35" t="s">
        <v>111</v>
      </c>
      <c r="T75" s="108"/>
      <c r="U75" s="109"/>
      <c r="V75" s="109"/>
      <c r="W75" s="110">
        <v>14304</v>
      </c>
      <c r="X75" s="108"/>
      <c r="Y75" s="109"/>
      <c r="Z75" s="109"/>
      <c r="AA75" s="34">
        <v>13048</v>
      </c>
    </row>
    <row r="76" spans="7:30" ht="15.95" thickBot="1">
      <c r="G76" s="61"/>
      <c r="H76" s="35" t="s">
        <v>99</v>
      </c>
      <c r="I76" s="52">
        <v>39</v>
      </c>
      <c r="J76" s="52">
        <v>47</v>
      </c>
      <c r="K76" s="52">
        <v>512</v>
      </c>
      <c r="L76" s="52">
        <v>12121.5</v>
      </c>
      <c r="M76" s="52">
        <v>1600</v>
      </c>
      <c r="N76" s="52">
        <v>57</v>
      </c>
      <c r="O76" s="53">
        <v>54</v>
      </c>
      <c r="P76" s="17"/>
      <c r="S76" s="125" t="s">
        <v>68</v>
      </c>
      <c r="T76" s="120"/>
      <c r="U76" s="120"/>
      <c r="V76" s="120"/>
      <c r="W76" s="121">
        <v>1803</v>
      </c>
      <c r="X76" s="119"/>
      <c r="Y76" s="120"/>
      <c r="Z76" s="120"/>
      <c r="AA76" s="123">
        <v>2078</v>
      </c>
    </row>
    <row r="77" spans="7:30">
      <c r="G77" s="61"/>
      <c r="H77" s="35" t="s">
        <v>100</v>
      </c>
      <c r="I77" s="52">
        <v>21</v>
      </c>
      <c r="J77" s="52">
        <v>21</v>
      </c>
      <c r="K77" s="52">
        <v>389</v>
      </c>
      <c r="L77" s="52" t="e">
        <v>#N/A</v>
      </c>
      <c r="M77" s="52" t="e">
        <v>#N/A</v>
      </c>
      <c r="N77" s="52">
        <v>21</v>
      </c>
      <c r="O77" s="53">
        <v>21</v>
      </c>
      <c r="P77" s="17"/>
      <c r="T77" s="109"/>
      <c r="U77" s="109"/>
    </row>
    <row r="78" spans="7:30">
      <c r="G78" s="61"/>
      <c r="H78" s="54" t="s">
        <v>101</v>
      </c>
      <c r="I78" s="59">
        <v>93.633789367672094</v>
      </c>
      <c r="J78" s="59">
        <v>85.549446336391185</v>
      </c>
      <c r="K78" s="59">
        <v>339.093612966948</v>
      </c>
      <c r="L78" s="59">
        <v>63388.073608995859</v>
      </c>
      <c r="M78" s="59">
        <v>914.72728176216503</v>
      </c>
      <c r="N78" s="59">
        <v>12861.757839072863</v>
      </c>
      <c r="O78" s="64">
        <v>339.98399877275091</v>
      </c>
      <c r="P78" s="17"/>
      <c r="T78" s="109"/>
      <c r="U78" s="109"/>
    </row>
    <row r="79" spans="7:30">
      <c r="G79" s="61"/>
      <c r="H79" s="35" t="s">
        <v>103</v>
      </c>
      <c r="I79" s="65">
        <v>8767.2865113495882</v>
      </c>
      <c r="J79" s="65">
        <v>7318.707768463074</v>
      </c>
      <c r="K79" s="65">
        <v>114984.47835497839</v>
      </c>
      <c r="L79" s="65">
        <v>4018047875.8594775</v>
      </c>
      <c r="M79" s="65">
        <v>836726</v>
      </c>
      <c r="N79" s="65">
        <v>165424814.71095225</v>
      </c>
      <c r="O79" s="66">
        <v>115589.11942150991</v>
      </c>
      <c r="P79" s="17"/>
      <c r="T79" s="109"/>
      <c r="U79" s="109"/>
    </row>
    <row r="80" spans="7:30">
      <c r="G80" s="61"/>
      <c r="H80" s="54" t="s">
        <v>105</v>
      </c>
      <c r="I80" s="59">
        <v>1.0596491147563101</v>
      </c>
      <c r="J80" s="59">
        <v>1.0001103138527205</v>
      </c>
      <c r="K80" s="59">
        <v>-0.34765848565149593</v>
      </c>
      <c r="L80" s="59">
        <v>7.4201013102796587E-2</v>
      </c>
      <c r="M80" s="59">
        <v>8.0982516671462523</v>
      </c>
      <c r="N80" s="59">
        <v>140.28964584599044</v>
      </c>
      <c r="O80" s="64">
        <v>40.195330503545435</v>
      </c>
      <c r="P80" s="17"/>
      <c r="T80" s="109"/>
      <c r="U80" s="109"/>
    </row>
    <row r="81" spans="7:21" ht="15.95" thickBot="1">
      <c r="G81" s="61"/>
      <c r="H81" s="54" t="s">
        <v>107</v>
      </c>
      <c r="I81" s="59">
        <v>0.8714782666405968</v>
      </c>
      <c r="J81" s="59">
        <v>1.3583351796843079</v>
      </c>
      <c r="K81" s="59">
        <v>1.0440709647091742</v>
      </c>
      <c r="L81" s="59">
        <v>1.2346581881996432</v>
      </c>
      <c r="M81" s="59">
        <v>2.8025583898065998</v>
      </c>
      <c r="N81" s="59">
        <v>11.539720459530148</v>
      </c>
      <c r="O81" s="64">
        <v>4.9032775600184095</v>
      </c>
      <c r="P81" s="17"/>
      <c r="S81" s="29"/>
      <c r="T81" s="127"/>
      <c r="U81" s="127"/>
    </row>
    <row r="82" spans="7:21">
      <c r="G82" s="61"/>
      <c r="H82" s="35" t="s">
        <v>163</v>
      </c>
      <c r="I82" s="52">
        <v>588</v>
      </c>
      <c r="J82" s="52">
        <v>354</v>
      </c>
      <c r="K82" s="52">
        <v>1075</v>
      </c>
      <c r="L82" s="52">
        <v>178426</v>
      </c>
      <c r="M82" s="52">
        <v>2871</v>
      </c>
      <c r="N82" s="52">
        <v>180114</v>
      </c>
      <c r="O82" s="53">
        <v>4559</v>
      </c>
      <c r="P82" s="17"/>
    </row>
    <row r="83" spans="7:21">
      <c r="G83" s="61"/>
      <c r="H83" s="35" t="s">
        <v>109</v>
      </c>
      <c r="I83" s="52">
        <v>-231</v>
      </c>
      <c r="J83" s="52">
        <v>3</v>
      </c>
      <c r="K83" s="52">
        <v>363</v>
      </c>
      <c r="L83" s="52">
        <v>1457</v>
      </c>
      <c r="M83" s="52">
        <v>1457</v>
      </c>
      <c r="N83" s="52">
        <v>-231</v>
      </c>
      <c r="O83" s="53">
        <v>-231</v>
      </c>
      <c r="P83" s="17"/>
    </row>
    <row r="84" spans="7:21">
      <c r="G84" s="61"/>
      <c r="H84" s="35" t="s">
        <v>111</v>
      </c>
      <c r="I84" s="52">
        <v>357</v>
      </c>
      <c r="J84" s="52">
        <v>357</v>
      </c>
      <c r="K84" s="52">
        <v>1438</v>
      </c>
      <c r="L84" s="52">
        <v>179883</v>
      </c>
      <c r="M84" s="52">
        <v>4328</v>
      </c>
      <c r="N84" s="52">
        <v>179883</v>
      </c>
      <c r="O84" s="53">
        <v>4328</v>
      </c>
      <c r="P84" s="17"/>
    </row>
    <row r="85" spans="7:21">
      <c r="G85" s="61"/>
      <c r="H85" s="35" t="s">
        <v>69</v>
      </c>
      <c r="I85" s="52">
        <v>41053</v>
      </c>
      <c r="J85" s="52">
        <v>44270</v>
      </c>
      <c r="K85" s="52">
        <v>53131</v>
      </c>
      <c r="L85" s="52">
        <v>848983</v>
      </c>
      <c r="M85" s="52">
        <v>17391</v>
      </c>
      <c r="N85" s="52">
        <v>943167</v>
      </c>
      <c r="O85" s="53">
        <v>111575</v>
      </c>
      <c r="P85" s="17"/>
    </row>
    <row r="86" spans="7:21" ht="15.95" thickBot="1">
      <c r="G86" s="61"/>
      <c r="H86" s="55" t="s">
        <v>68</v>
      </c>
      <c r="I86" s="56">
        <v>552</v>
      </c>
      <c r="J86" s="56">
        <v>501</v>
      </c>
      <c r="K86" s="56">
        <v>78</v>
      </c>
      <c r="L86" s="56">
        <v>18</v>
      </c>
      <c r="M86" s="56">
        <v>9</v>
      </c>
      <c r="N86" s="56">
        <v>648</v>
      </c>
      <c r="O86" s="57">
        <v>639</v>
      </c>
      <c r="P86" s="17"/>
    </row>
    <row r="87" spans="7:21">
      <c r="G87" s="61"/>
      <c r="H87" s="13"/>
      <c r="I87" s="13"/>
      <c r="J87" s="13"/>
      <c r="K87" s="13"/>
      <c r="L87" s="13"/>
      <c r="M87" s="13"/>
      <c r="N87" s="13"/>
      <c r="O87" s="13"/>
      <c r="P87" s="17"/>
    </row>
    <row r="88" spans="7:21" ht="15.95" thickBot="1">
      <c r="G88" s="62"/>
      <c r="H88" s="18"/>
      <c r="I88" s="18"/>
      <c r="J88" s="18"/>
      <c r="K88" s="18"/>
      <c r="L88" s="18"/>
      <c r="M88" s="18"/>
      <c r="N88" s="18"/>
      <c r="O88" s="18"/>
      <c r="P88" s="19"/>
    </row>
  </sheetData>
  <mergeCells count="27">
    <mergeCell ref="AG26:AH26"/>
    <mergeCell ref="T23:W23"/>
    <mergeCell ref="X23:AA23"/>
    <mergeCell ref="T38:W38"/>
    <mergeCell ref="X38:AA38"/>
    <mergeCell ref="AD26:AE26"/>
    <mergeCell ref="H71:O71"/>
    <mergeCell ref="H17:O18"/>
    <mergeCell ref="H16:O16"/>
    <mergeCell ref="A16:D16"/>
    <mergeCell ref="A32:D32"/>
    <mergeCell ref="S65:AA65"/>
    <mergeCell ref="T66:W66"/>
    <mergeCell ref="X66:AA66"/>
    <mergeCell ref="N10:U10"/>
    <mergeCell ref="A9:D9"/>
    <mergeCell ref="A25:D25"/>
    <mergeCell ref="H20:O20"/>
    <mergeCell ref="H37:O37"/>
    <mergeCell ref="H54:O54"/>
    <mergeCell ref="T52:W52"/>
    <mergeCell ref="X52:AA52"/>
    <mergeCell ref="S16:AA16"/>
    <mergeCell ref="S17:AA18"/>
    <mergeCell ref="S51:AA51"/>
    <mergeCell ref="S37:AA37"/>
    <mergeCell ref="S22:AA22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54551-AF24-4929-BC7B-5C7610949BE5}">
  <dimension ref="B1:Z45"/>
  <sheetViews>
    <sheetView topLeftCell="D2" workbookViewId="0">
      <selection activeCell="L35" sqref="L35"/>
    </sheetView>
  </sheetViews>
  <sheetFormatPr defaultColWidth="11.42578125" defaultRowHeight="15"/>
  <cols>
    <col min="2" max="2" width="13.7109375" bestFit="1" customWidth="1"/>
    <col min="3" max="3" width="11.42578125" customWidth="1"/>
    <col min="4" max="4" width="8.7109375" bestFit="1" customWidth="1"/>
    <col min="5" max="5" width="13.42578125" customWidth="1"/>
    <col min="6" max="6" width="13" customWidth="1"/>
    <col min="11" max="12" width="29" bestFit="1" customWidth="1"/>
    <col min="13" max="13" width="24.85546875" bestFit="1" customWidth="1"/>
    <col min="14" max="14" width="16" bestFit="1" customWidth="1"/>
    <col min="17" max="17" width="5.42578125" customWidth="1"/>
  </cols>
  <sheetData>
    <row r="1" spans="2:25" ht="15.95" thickBot="1">
      <c r="B1" s="134" t="s">
        <v>168</v>
      </c>
      <c r="C1" s="135" t="s">
        <v>115</v>
      </c>
      <c r="D1" s="135" t="s">
        <v>169</v>
      </c>
      <c r="E1" s="135" t="s">
        <v>70</v>
      </c>
      <c r="F1" s="135" t="s">
        <v>170</v>
      </c>
      <c r="G1" s="135" t="s">
        <v>68</v>
      </c>
      <c r="H1" s="135" t="s">
        <v>171</v>
      </c>
      <c r="I1" s="136" t="s">
        <v>172</v>
      </c>
      <c r="K1" s="134" t="s">
        <v>173</v>
      </c>
      <c r="L1" s="135" t="s">
        <v>174</v>
      </c>
      <c r="M1" s="158" t="s">
        <v>175</v>
      </c>
      <c r="N1" s="159" t="s">
        <v>176</v>
      </c>
    </row>
    <row r="2" spans="2:25">
      <c r="B2" s="316">
        <v>2022</v>
      </c>
      <c r="C2" s="323" t="s">
        <v>177</v>
      </c>
      <c r="D2" s="137" t="s">
        <v>178</v>
      </c>
      <c r="E2" s="111"/>
      <c r="F2" s="133"/>
      <c r="G2" s="133"/>
      <c r="H2" s="133"/>
      <c r="I2" s="33"/>
      <c r="K2" s="154">
        <f t="shared" ref="K2:K8" si="0">M2/1.98</f>
        <v>0.50505050505050508</v>
      </c>
      <c r="L2" s="155">
        <f t="shared" ref="L2:L5" si="1">M2/3.745</f>
        <v>0.26702269692923897</v>
      </c>
      <c r="M2" s="156">
        <v>1</v>
      </c>
      <c r="N2" s="157">
        <v>638</v>
      </c>
      <c r="Q2" s="142">
        <f>N2/$N$2</f>
        <v>1</v>
      </c>
    </row>
    <row r="3" spans="2:25">
      <c r="B3" s="317"/>
      <c r="C3" s="319"/>
      <c r="D3" s="138" t="s">
        <v>179</v>
      </c>
      <c r="E3" s="35"/>
      <c r="I3" s="34"/>
      <c r="K3" s="147">
        <f t="shared" si="0"/>
        <v>0.55555555555555558</v>
      </c>
      <c r="L3" s="148">
        <f t="shared" si="1"/>
        <v>0.29372496662216291</v>
      </c>
      <c r="M3" s="149">
        <v>1.1000000000000001</v>
      </c>
      <c r="N3" s="122">
        <v>658</v>
      </c>
      <c r="Q3" s="142">
        <f>N3/$N$2</f>
        <v>1.0313479623824451</v>
      </c>
    </row>
    <row r="4" spans="2:25" ht="15.95" thickBot="1">
      <c r="B4" s="317"/>
      <c r="C4" s="319"/>
      <c r="D4" s="139" t="s">
        <v>180</v>
      </c>
      <c r="E4" s="35"/>
      <c r="I4" s="34"/>
      <c r="K4" s="147">
        <f t="shared" si="0"/>
        <v>0.82828282828282829</v>
      </c>
      <c r="L4" s="148">
        <f t="shared" si="1"/>
        <v>0.43791722296395191</v>
      </c>
      <c r="M4" s="149">
        <v>1.64</v>
      </c>
      <c r="N4" s="122">
        <v>1033</v>
      </c>
      <c r="Q4" s="142">
        <f>X14/$N$2</f>
        <v>0.92163009404388718</v>
      </c>
      <c r="R4" s="307" t="s">
        <v>181</v>
      </c>
      <c r="S4" s="307"/>
      <c r="T4" s="307"/>
      <c r="U4" s="307"/>
    </row>
    <row r="5" spans="2:25">
      <c r="B5" s="317"/>
      <c r="C5" s="319" t="s">
        <v>182</v>
      </c>
      <c r="D5" s="140" t="s">
        <v>178</v>
      </c>
      <c r="E5" s="35"/>
      <c r="I5" s="34"/>
      <c r="K5" s="147">
        <f t="shared" si="0"/>
        <v>1</v>
      </c>
      <c r="L5" s="148">
        <f t="shared" si="1"/>
        <v>0.5287049399198932</v>
      </c>
      <c r="M5" s="149">
        <v>1.98</v>
      </c>
      <c r="N5" s="122">
        <v>1105</v>
      </c>
      <c r="Q5" s="142" t="e">
        <f>#REF!/$N$2</f>
        <v>#REF!</v>
      </c>
      <c r="R5" s="30"/>
      <c r="S5" s="30" t="s">
        <v>183</v>
      </c>
      <c r="T5" s="30" t="s">
        <v>184</v>
      </c>
      <c r="U5" s="30" t="s">
        <v>185</v>
      </c>
    </row>
    <row r="6" spans="2:25">
      <c r="B6" s="317"/>
      <c r="C6" s="319"/>
      <c r="D6" s="138" t="s">
        <v>179</v>
      </c>
      <c r="E6" s="35"/>
      <c r="I6" s="34"/>
      <c r="K6" s="147">
        <f t="shared" si="0"/>
        <v>1.8914141414141414</v>
      </c>
      <c r="L6" s="148">
        <f>M6/3.745</f>
        <v>1</v>
      </c>
      <c r="M6" s="150">
        <v>3.7450000000000001</v>
      </c>
      <c r="N6" s="122">
        <v>1442</v>
      </c>
      <c r="Q6" s="142">
        <f>X17/$N$2</f>
        <v>0.96865203761755481</v>
      </c>
      <c r="R6" t="s">
        <v>183</v>
      </c>
      <c r="S6">
        <v>1</v>
      </c>
    </row>
    <row r="7" spans="2:25">
      <c r="B7" s="317"/>
      <c r="C7" s="319"/>
      <c r="D7" s="139" t="s">
        <v>180</v>
      </c>
      <c r="E7" s="35"/>
      <c r="I7" s="34"/>
      <c r="K7" s="147">
        <f t="shared" si="0"/>
        <v>2.3585858585858586</v>
      </c>
      <c r="L7" s="148">
        <f>M7/3.745</f>
        <v>1.2469959946595459</v>
      </c>
      <c r="M7" s="150">
        <v>4.67</v>
      </c>
      <c r="N7" s="122">
        <v>1509</v>
      </c>
      <c r="Q7" s="142" t="e">
        <f>#REF!/$N$2</f>
        <v>#REF!</v>
      </c>
      <c r="R7" t="s">
        <v>184</v>
      </c>
      <c r="S7">
        <v>-0.98807643759659003</v>
      </c>
      <c r="T7">
        <v>1</v>
      </c>
    </row>
    <row r="8" spans="2:25" ht="15.95" thickBot="1">
      <c r="B8" s="317"/>
      <c r="C8" s="319" t="s">
        <v>186</v>
      </c>
      <c r="D8" s="140" t="s">
        <v>178</v>
      </c>
      <c r="E8" s="35"/>
      <c r="I8" s="34"/>
      <c r="K8" s="151">
        <f t="shared" si="0"/>
        <v>2.5252525252525251</v>
      </c>
      <c r="L8" s="152">
        <f t="shared" ref="L8" si="2">M8/3.745</f>
        <v>1.3351134846461949</v>
      </c>
      <c r="M8" s="153">
        <v>5</v>
      </c>
      <c r="N8" s="123">
        <v>1526</v>
      </c>
      <c r="R8" s="29" t="s">
        <v>185</v>
      </c>
      <c r="S8" s="29">
        <v>-0.98733139729631492</v>
      </c>
      <c r="T8" s="29">
        <v>0.99994831510876758</v>
      </c>
      <c r="U8" s="29">
        <v>1</v>
      </c>
    </row>
    <row r="9" spans="2:25">
      <c r="B9" s="317"/>
      <c r="C9" s="319"/>
      <c r="D9" s="138" t="s">
        <v>179</v>
      </c>
      <c r="E9" s="35"/>
      <c r="I9" s="34"/>
      <c r="K9" s="146"/>
      <c r="L9" s="146"/>
    </row>
    <row r="10" spans="2:25" ht="15.95" thickBot="1">
      <c r="B10" s="318"/>
      <c r="C10" s="320"/>
      <c r="D10" s="141" t="s">
        <v>180</v>
      </c>
      <c r="E10" s="37"/>
      <c r="F10" s="29"/>
      <c r="G10" s="29"/>
      <c r="H10" s="29"/>
      <c r="I10" s="40"/>
      <c r="K10" s="146"/>
      <c r="L10" s="146"/>
      <c r="M10">
        <f>1/3.7</f>
        <v>0.27027027027027023</v>
      </c>
      <c r="V10">
        <f>1400*9</f>
        <v>12600</v>
      </c>
    </row>
    <row r="11" spans="2:25" ht="15.95" thickBot="1">
      <c r="B11" s="134" t="s">
        <v>168</v>
      </c>
      <c r="C11" s="135" t="s">
        <v>115</v>
      </c>
      <c r="D11" s="135" t="s">
        <v>169</v>
      </c>
      <c r="E11" s="135" t="s">
        <v>70</v>
      </c>
      <c r="F11" s="135" t="s">
        <v>170</v>
      </c>
      <c r="G11" s="136" t="s">
        <v>172</v>
      </c>
      <c r="H11" s="135" t="s">
        <v>68</v>
      </c>
      <c r="I11" s="136" t="s">
        <v>172</v>
      </c>
      <c r="K11" s="146"/>
      <c r="L11" s="146"/>
    </row>
    <row r="12" spans="2:25">
      <c r="B12" s="321" t="s">
        <v>187</v>
      </c>
      <c r="C12" s="306" t="s">
        <v>177</v>
      </c>
      <c r="D12" s="166" t="s">
        <v>178</v>
      </c>
      <c r="E12" s="164">
        <v>6249.4926240808836</v>
      </c>
      <c r="F12" s="164">
        <v>11652.173581937777</v>
      </c>
      <c r="G12" s="164">
        <v>75582</v>
      </c>
      <c r="H12" s="164">
        <v>293</v>
      </c>
      <c r="I12" s="33"/>
    </row>
    <row r="13" spans="2:25">
      <c r="B13" s="322"/>
      <c r="C13" s="302"/>
      <c r="D13" s="167" t="s">
        <v>179</v>
      </c>
      <c r="E13" s="164">
        <v>495.24651817375889</v>
      </c>
      <c r="F13" s="164">
        <v>441.07512659849857</v>
      </c>
      <c r="G13" s="164">
        <v>2574</v>
      </c>
      <c r="H13" s="164">
        <v>619</v>
      </c>
      <c r="I13" s="34"/>
    </row>
    <row r="14" spans="2:25">
      <c r="B14" s="322"/>
      <c r="C14" s="302"/>
      <c r="D14" s="168" t="s">
        <v>180</v>
      </c>
      <c r="E14" s="164">
        <v>0</v>
      </c>
      <c r="F14" s="164">
        <v>0</v>
      </c>
      <c r="G14" s="164">
        <v>0</v>
      </c>
      <c r="H14" s="164">
        <v>2</v>
      </c>
      <c r="I14" s="34"/>
      <c r="W14" s="143">
        <v>0.85</v>
      </c>
      <c r="X14">
        <v>588</v>
      </c>
      <c r="Y14">
        <v>523</v>
      </c>
    </row>
    <row r="15" spans="2:25">
      <c r="B15" s="322"/>
      <c r="C15" s="302" t="s">
        <v>182</v>
      </c>
      <c r="D15" s="169" t="s">
        <v>178</v>
      </c>
      <c r="E15" s="165" t="s">
        <v>188</v>
      </c>
      <c r="F15" s="165" t="s">
        <v>188</v>
      </c>
      <c r="G15" s="165" t="s">
        <v>188</v>
      </c>
      <c r="H15" s="165" t="s">
        <v>188</v>
      </c>
      <c r="I15" s="34"/>
    </row>
    <row r="16" spans="2:25" ht="15.95" thickBot="1">
      <c r="B16" s="322"/>
      <c r="C16" s="302"/>
      <c r="D16" s="167" t="s">
        <v>179</v>
      </c>
      <c r="E16" s="164">
        <v>314.73787499999997</v>
      </c>
      <c r="F16" s="164">
        <v>297.29854014896057</v>
      </c>
      <c r="G16" s="164">
        <v>1064</v>
      </c>
      <c r="H16" s="164">
        <v>24</v>
      </c>
      <c r="I16" s="34"/>
    </row>
    <row r="17" spans="2:26">
      <c r="B17" s="322"/>
      <c r="C17" s="302"/>
      <c r="D17" s="168" t="s">
        <v>180</v>
      </c>
      <c r="E17" s="164">
        <v>21.726105990783413</v>
      </c>
      <c r="F17" s="164">
        <v>60.890767800206575</v>
      </c>
      <c r="G17" s="164">
        <v>351</v>
      </c>
      <c r="H17" s="164">
        <v>262</v>
      </c>
      <c r="I17" s="34"/>
      <c r="L17" s="312" t="s">
        <v>189</v>
      </c>
      <c r="M17" s="313"/>
      <c r="W17" s="143">
        <v>0.75</v>
      </c>
      <c r="X17">
        <v>618</v>
      </c>
      <c r="Y17">
        <v>551</v>
      </c>
    </row>
    <row r="18" spans="2:26" ht="15.95" thickBot="1">
      <c r="B18" s="322"/>
      <c r="C18" s="302" t="s">
        <v>186</v>
      </c>
      <c r="D18" s="169" t="s">
        <v>178</v>
      </c>
      <c r="E18" s="164">
        <v>347.32937499999997</v>
      </c>
      <c r="F18" s="164">
        <v>311.52564217145687</v>
      </c>
      <c r="G18" s="164">
        <v>1028.5174999999999</v>
      </c>
      <c r="H18" s="164">
        <v>13</v>
      </c>
      <c r="I18" s="34"/>
      <c r="L18" s="314"/>
      <c r="M18" s="315"/>
    </row>
    <row r="19" spans="2:26">
      <c r="B19" s="322"/>
      <c r="C19" s="302"/>
      <c r="D19" s="167" t="s">
        <v>179</v>
      </c>
      <c r="E19" s="164">
        <v>395.10387037037037</v>
      </c>
      <c r="F19" s="164">
        <v>468.44611692926668</v>
      </c>
      <c r="G19" s="164">
        <v>2574</v>
      </c>
      <c r="H19" s="164">
        <v>149</v>
      </c>
      <c r="I19" s="34"/>
      <c r="L19" s="308" t="s">
        <v>190</v>
      </c>
      <c r="M19" s="310" t="s">
        <v>191</v>
      </c>
      <c r="Y19">
        <v>501</v>
      </c>
    </row>
    <row r="20" spans="2:26" ht="15.95" thickBot="1">
      <c r="B20" s="322"/>
      <c r="C20" s="302"/>
      <c r="D20" s="170" t="s">
        <v>180</v>
      </c>
      <c r="E20" s="164">
        <v>44.580457317073169</v>
      </c>
      <c r="F20" s="164">
        <v>110.17380894853532</v>
      </c>
      <c r="G20" s="164">
        <v>819</v>
      </c>
      <c r="H20" s="164">
        <v>235</v>
      </c>
      <c r="I20" s="40"/>
      <c r="L20" s="309"/>
      <c r="M20" s="311"/>
      <c r="Y20">
        <v>514</v>
      </c>
    </row>
    <row r="21" spans="2:26" ht="15.95" thickBot="1">
      <c r="B21" s="134" t="s">
        <v>168</v>
      </c>
      <c r="C21" s="136" t="s">
        <v>115</v>
      </c>
      <c r="D21" s="171" t="s">
        <v>169</v>
      </c>
      <c r="E21" s="135" t="s">
        <v>70</v>
      </c>
      <c r="F21" s="135" t="s">
        <v>170</v>
      </c>
      <c r="G21" s="136" t="s">
        <v>172</v>
      </c>
      <c r="H21" s="135" t="s">
        <v>68</v>
      </c>
      <c r="L21" s="309"/>
      <c r="M21" s="311"/>
      <c r="Y21">
        <v>526</v>
      </c>
    </row>
    <row r="22" spans="2:26">
      <c r="B22" s="304" t="s">
        <v>192</v>
      </c>
      <c r="C22" s="302" t="s">
        <v>177</v>
      </c>
      <c r="D22" s="166" t="s">
        <v>178</v>
      </c>
      <c r="E22" s="164">
        <v>6555.1819117647065</v>
      </c>
      <c r="F22" s="164">
        <v>11868.310828553031</v>
      </c>
      <c r="G22" s="164">
        <v>75582</v>
      </c>
      <c r="H22" s="164">
        <v>293</v>
      </c>
      <c r="I22" s="33"/>
      <c r="J22" s="133"/>
      <c r="K22" s="133"/>
      <c r="L22" s="111"/>
      <c r="M22" s="33"/>
      <c r="W22" s="145"/>
      <c r="X22" s="145"/>
      <c r="Y22" s="145"/>
      <c r="Z22" s="145"/>
    </row>
    <row r="23" spans="2:26">
      <c r="B23" s="304"/>
      <c r="C23" s="302"/>
      <c r="D23" s="167" t="s">
        <v>179</v>
      </c>
      <c r="E23" s="164">
        <v>513.61411347517742</v>
      </c>
      <c r="F23" s="164">
        <v>455.68303472925703</v>
      </c>
      <c r="G23" s="164">
        <v>2574</v>
      </c>
      <c r="H23" s="164">
        <v>619</v>
      </c>
      <c r="I23" s="34"/>
      <c r="L23" s="35"/>
      <c r="M23" s="34"/>
      <c r="W23" s="145"/>
      <c r="X23" s="145"/>
      <c r="Y23" s="145"/>
      <c r="Z23" s="145"/>
    </row>
    <row r="24" spans="2:26">
      <c r="B24" s="304"/>
      <c r="C24" s="302"/>
      <c r="D24" s="168" t="s">
        <v>180</v>
      </c>
      <c r="E24" s="164">
        <v>0</v>
      </c>
      <c r="F24" s="164" t="e">
        <v>#DIV/0!</v>
      </c>
      <c r="G24" s="164">
        <v>0</v>
      </c>
      <c r="H24" s="164">
        <v>2</v>
      </c>
      <c r="I24" s="34"/>
      <c r="L24" s="35"/>
      <c r="M24" s="34"/>
      <c r="W24" s="145"/>
      <c r="X24" s="145"/>
      <c r="Y24" s="145"/>
      <c r="Z24" s="145"/>
    </row>
    <row r="25" spans="2:26">
      <c r="B25" s="304"/>
      <c r="C25" s="302" t="s">
        <v>182</v>
      </c>
      <c r="D25" s="169" t="s">
        <v>178</v>
      </c>
      <c r="E25" s="165" t="s">
        <v>188</v>
      </c>
      <c r="F25" s="165" t="s">
        <v>188</v>
      </c>
      <c r="G25" s="165" t="s">
        <v>188</v>
      </c>
      <c r="H25" s="165" t="s">
        <v>188</v>
      </c>
      <c r="I25" s="34"/>
      <c r="L25" s="35"/>
      <c r="M25" s="34"/>
      <c r="W25" s="145"/>
      <c r="X25" s="145"/>
      <c r="Y25" s="145"/>
      <c r="Z25" s="145"/>
    </row>
    <row r="26" spans="2:26">
      <c r="B26" s="304"/>
      <c r="C26" s="302"/>
      <c r="D26" s="167" t="s">
        <v>179</v>
      </c>
      <c r="E26" s="164">
        <v>319.64999999999998</v>
      </c>
      <c r="F26" s="164">
        <v>304.9274558420671</v>
      </c>
      <c r="G26" s="164">
        <v>1064</v>
      </c>
      <c r="H26" s="164">
        <v>24</v>
      </c>
      <c r="I26" s="34"/>
      <c r="L26" s="35"/>
      <c r="M26" s="34"/>
      <c r="W26" s="145"/>
      <c r="X26" s="145"/>
      <c r="Y26" s="145"/>
      <c r="Z26" s="145"/>
    </row>
    <row r="27" spans="2:26">
      <c r="B27" s="304"/>
      <c r="C27" s="302"/>
      <c r="D27" s="168" t="s">
        <v>180</v>
      </c>
      <c r="E27" s="164">
        <v>21.878709677419355</v>
      </c>
      <c r="F27" s="164">
        <v>61.187046000990762</v>
      </c>
      <c r="G27" s="164">
        <v>351</v>
      </c>
      <c r="H27" s="164">
        <v>262</v>
      </c>
      <c r="I27" s="34"/>
      <c r="L27" s="35"/>
      <c r="M27" s="34"/>
      <c r="W27" s="145"/>
      <c r="X27" s="145"/>
      <c r="Y27" s="145"/>
      <c r="Z27" s="145"/>
    </row>
    <row r="28" spans="2:26">
      <c r="B28" s="304"/>
      <c r="C28" s="302" t="s">
        <v>186</v>
      </c>
      <c r="D28" s="169" t="s">
        <v>178</v>
      </c>
      <c r="E28" s="164">
        <v>367.57333333333332</v>
      </c>
      <c r="F28" s="164">
        <v>331.81873226023254</v>
      </c>
      <c r="G28" s="164">
        <v>1047.76</v>
      </c>
      <c r="H28" s="164">
        <v>13</v>
      </c>
      <c r="I28" s="34"/>
      <c r="L28" s="35"/>
      <c r="M28" s="34"/>
      <c r="W28" s="145"/>
      <c r="X28" s="145"/>
      <c r="Y28" s="145"/>
      <c r="Z28" s="145"/>
    </row>
    <row r="29" spans="2:26">
      <c r="B29" s="304"/>
      <c r="C29" s="302"/>
      <c r="D29" s="167" t="s">
        <v>179</v>
      </c>
      <c r="E29" s="164">
        <v>405.98637037037003</v>
      </c>
      <c r="F29" s="164">
        <v>473.32599042294504</v>
      </c>
      <c r="G29" s="164">
        <v>2574</v>
      </c>
      <c r="H29" s="164">
        <v>149</v>
      </c>
      <c r="I29" s="34"/>
      <c r="L29" s="35"/>
      <c r="M29" s="34"/>
      <c r="W29" s="145"/>
      <c r="X29" s="145"/>
      <c r="Y29" s="145"/>
      <c r="Z29" s="145"/>
    </row>
    <row r="30" spans="2:26" ht="15.95" thickBot="1">
      <c r="B30" s="305"/>
      <c r="C30" s="303"/>
      <c r="D30" s="170" t="s">
        <v>180</v>
      </c>
      <c r="E30" s="164">
        <v>45.077073170731715</v>
      </c>
      <c r="F30" s="164">
        <v>110.93790596377312</v>
      </c>
      <c r="G30" s="164">
        <v>819</v>
      </c>
      <c r="H30" s="164">
        <v>235</v>
      </c>
      <c r="I30" s="40"/>
      <c r="J30" s="29"/>
      <c r="K30" s="29"/>
      <c r="L30" s="37"/>
      <c r="M30" s="40"/>
      <c r="W30" s="145"/>
      <c r="X30" s="145"/>
      <c r="Y30" s="145"/>
      <c r="Z30" s="145"/>
    </row>
    <row r="31" spans="2:26">
      <c r="W31" s="145"/>
      <c r="X31" s="145"/>
    </row>
    <row r="34" spans="2:12">
      <c r="B34" s="163"/>
      <c r="C34" s="163"/>
      <c r="G34" s="163"/>
    </row>
    <row r="35" spans="2:12">
      <c r="B35" s="163"/>
      <c r="C35" s="163"/>
      <c r="D35" s="160"/>
      <c r="E35" s="160"/>
      <c r="F35" s="160"/>
      <c r="J35" s="161"/>
      <c r="K35" s="161"/>
      <c r="L35" s="161"/>
    </row>
    <row r="36" spans="2:12">
      <c r="B36" s="163"/>
      <c r="C36" s="163"/>
      <c r="G36" s="163"/>
      <c r="J36" s="144"/>
    </row>
    <row r="37" spans="2:12">
      <c r="B37" s="163"/>
      <c r="C37" s="163"/>
      <c r="J37" s="144"/>
      <c r="L37" s="160"/>
    </row>
    <row r="38" spans="2:12">
      <c r="B38" s="163"/>
      <c r="C38" s="163"/>
      <c r="J38" s="162"/>
      <c r="L38" s="160"/>
    </row>
    <row r="39" spans="2:12">
      <c r="B39" s="163"/>
      <c r="C39" s="163"/>
      <c r="J39" s="144"/>
      <c r="L39" s="160"/>
    </row>
    <row r="40" spans="2:12">
      <c r="B40" s="163"/>
      <c r="C40" s="163"/>
      <c r="J40" s="144"/>
      <c r="L40" s="160"/>
    </row>
    <row r="41" spans="2:12">
      <c r="B41" s="163"/>
      <c r="C41" s="163"/>
      <c r="J41" s="162"/>
      <c r="L41" s="160"/>
    </row>
    <row r="42" spans="2:12">
      <c r="B42" s="163"/>
      <c r="C42" s="163"/>
      <c r="J42" s="144"/>
      <c r="L42" s="160"/>
    </row>
    <row r="43" spans="2:12">
      <c r="J43" s="144"/>
      <c r="L43" s="160"/>
    </row>
    <row r="44" spans="2:12">
      <c r="J44" s="144"/>
      <c r="L44" s="160"/>
    </row>
    <row r="45" spans="2:12">
      <c r="J45" s="162"/>
      <c r="L45" s="160"/>
    </row>
  </sheetData>
  <mergeCells count="16">
    <mergeCell ref="R4:U4"/>
    <mergeCell ref="L19:L21"/>
    <mergeCell ref="M19:M21"/>
    <mergeCell ref="L17:M18"/>
    <mergeCell ref="B2:B10"/>
    <mergeCell ref="C8:C10"/>
    <mergeCell ref="B12:B20"/>
    <mergeCell ref="C18:C20"/>
    <mergeCell ref="C2:C4"/>
    <mergeCell ref="C5:C7"/>
    <mergeCell ref="C22:C24"/>
    <mergeCell ref="C25:C27"/>
    <mergeCell ref="C28:C30"/>
    <mergeCell ref="B22:B30"/>
    <mergeCell ref="C12:C14"/>
    <mergeCell ref="C15:C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2022-04-05T07:45:21Z</dcterms:created>
  <dcterms:modified xsi:type="dcterms:W3CDTF">2022-06-28T08:52:58Z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2022-04-05T07:45:26Z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e2e8c9a0-bfd2-450f-a173-34967faf5653</vt:lpwstr>
  </property>
  <property fmtid="{D5CDD505-2E9C-101B-9397-08002B2CF9AE}" pid="8" name="MSIP_Label_d0484126-3486-41a9-802e-7f1e2277276c_ContentBits">
    <vt:lpwstr>0</vt:lpwstr>
  </property>
</Properties>
</file>