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980" yWindow="240" windowWidth="24460" windowHeight="13760" tabRatio="500" firstSheet="4" activeTab="4"/>
  </bookViews>
  <sheets>
    <sheet name="Hemsedal ski inn.ut" sheetId="1" r:id="rId1"/>
    <sheet name="Hemsedal Solheisen ski inn.ut" sheetId="2" r:id="rId2"/>
    <sheet name="Hemsedal foten, uten ski inn.ut" sheetId="3" r:id="rId3"/>
    <sheet name="Hemsedal Lykkja, Uten skiinnut" sheetId="4" r:id="rId4"/>
    <sheet name="Hemsedal total" sheetId="5" r:id="rId5"/>
    <sheet name="Hemsedal siste 1 år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1" i="5" l="1"/>
  <c r="O21" i="5"/>
  <c r="N21" i="5"/>
  <c r="P16" i="5"/>
  <c r="O16" i="5"/>
  <c r="N16" i="5"/>
  <c r="O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K162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I100" i="5"/>
  <c r="I101" i="5"/>
  <c r="I102" i="5"/>
  <c r="I103" i="5"/>
  <c r="K102" i="5"/>
  <c r="K101" i="5"/>
  <c r="K100" i="5"/>
  <c r="K99" i="5"/>
  <c r="K98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I56" i="5"/>
  <c r="I57" i="5"/>
  <c r="I58" i="5"/>
  <c r="K57" i="5"/>
  <c r="K56" i="5"/>
  <c r="K55" i="5"/>
  <c r="K54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I16" i="5"/>
  <c r="I17" i="5"/>
  <c r="I18" i="5"/>
  <c r="I19" i="5"/>
  <c r="K18" i="5"/>
  <c r="K17" i="5"/>
  <c r="K16" i="5"/>
  <c r="K15" i="5"/>
  <c r="K14" i="5"/>
  <c r="I3" i="5"/>
  <c r="I4" i="5"/>
  <c r="I5" i="5"/>
  <c r="I6" i="5"/>
  <c r="I7" i="5"/>
  <c r="I8" i="5"/>
  <c r="I9" i="5"/>
  <c r="I10" i="5"/>
  <c r="I11" i="5"/>
  <c r="I12" i="5"/>
  <c r="I13" i="5"/>
  <c r="I14" i="5"/>
  <c r="K13" i="5"/>
  <c r="K12" i="5"/>
  <c r="K11" i="5"/>
  <c r="K10" i="5"/>
  <c r="K9" i="5"/>
  <c r="K8" i="5"/>
  <c r="K7" i="5"/>
  <c r="K6" i="5"/>
  <c r="K5" i="5"/>
  <c r="K4" i="5"/>
  <c r="K3" i="5"/>
  <c r="K2" i="5"/>
  <c r="J10" i="4"/>
  <c r="J14" i="4"/>
  <c r="J51" i="4"/>
  <c r="J41" i="4"/>
  <c r="J36" i="4"/>
  <c r="J38" i="4"/>
  <c r="J50" i="4"/>
  <c r="J16" i="4"/>
  <c r="J40" i="4"/>
  <c r="J2" i="4"/>
  <c r="J37" i="4"/>
  <c r="J26" i="4"/>
  <c r="J48" i="4"/>
  <c r="J57" i="4"/>
  <c r="J5" i="4"/>
  <c r="J15" i="4"/>
  <c r="J52" i="4"/>
  <c r="J49" i="4"/>
  <c r="J7" i="4"/>
  <c r="J13" i="4"/>
  <c r="J56" i="4"/>
  <c r="J3" i="4"/>
  <c r="J4" i="4"/>
  <c r="J58" i="4"/>
  <c r="J54" i="4"/>
  <c r="J42" i="4"/>
  <c r="J55" i="4"/>
  <c r="J21" i="4"/>
  <c r="J19" i="4"/>
  <c r="J6" i="4"/>
  <c r="J46" i="4"/>
  <c r="J9" i="4"/>
  <c r="J33" i="4"/>
  <c r="J30" i="4"/>
  <c r="J32" i="4"/>
  <c r="J44" i="4"/>
  <c r="J60" i="4"/>
  <c r="J22" i="4"/>
  <c r="J29" i="4"/>
  <c r="J59" i="4"/>
  <c r="J35" i="4"/>
  <c r="J39" i="4"/>
  <c r="J53" i="4"/>
  <c r="J17" i="4"/>
  <c r="J12" i="4"/>
  <c r="J31" i="4"/>
  <c r="J45" i="4"/>
  <c r="J18" i="4"/>
  <c r="J25" i="4"/>
  <c r="J34" i="4"/>
  <c r="J43" i="4"/>
  <c r="J28" i="4"/>
  <c r="J27" i="4"/>
  <c r="J23" i="4"/>
  <c r="J47" i="4"/>
  <c r="J20" i="4"/>
  <c r="J8" i="4"/>
  <c r="J11" i="4"/>
  <c r="J24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N3" i="4"/>
  <c r="N3" i="3"/>
  <c r="J21" i="3"/>
  <c r="J20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1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N3" i="2"/>
  <c r="J13" i="2"/>
  <c r="J14" i="2"/>
  <c r="J15" i="2"/>
  <c r="J16" i="2"/>
  <c r="J17" i="2"/>
  <c r="J19" i="2"/>
  <c r="J18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6" i="2"/>
  <c r="J35" i="2"/>
  <c r="J37" i="2"/>
  <c r="J38" i="2"/>
  <c r="J39" i="2"/>
  <c r="J40" i="2"/>
  <c r="J12" i="2"/>
  <c r="J3" i="2"/>
  <c r="J4" i="2"/>
  <c r="J5" i="2"/>
  <c r="J6" i="2"/>
  <c r="J7" i="2"/>
  <c r="J8" i="2"/>
  <c r="J9" i="2"/>
  <c r="J10" i="2"/>
  <c r="J11" i="2"/>
  <c r="J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N3" i="1"/>
  <c r="J11" i="1"/>
  <c r="J12" i="1"/>
  <c r="J13" i="1"/>
  <c r="J14" i="1"/>
  <c r="J15" i="1"/>
  <c r="J16" i="1"/>
  <c r="J17" i="1"/>
  <c r="J18" i="1"/>
  <c r="J19" i="1"/>
  <c r="J10" i="1"/>
  <c r="J3" i="1"/>
  <c r="J4" i="1"/>
  <c r="J5" i="1"/>
  <c r="J6" i="1"/>
  <c r="J7" i="1"/>
  <c r="J8" i="1"/>
  <c r="J9" i="1"/>
  <c r="J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T5" i="6"/>
  <c r="S5" i="6"/>
  <c r="R5" i="6"/>
  <c r="T24" i="6"/>
  <c r="S24" i="6"/>
  <c r="R24" i="6"/>
  <c r="C3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159" i="5"/>
  <c r="B160" i="5"/>
  <c r="B161" i="5"/>
  <c r="B162" i="5"/>
  <c r="B16" i="5"/>
  <c r="B17" i="5"/>
  <c r="B18" i="5"/>
  <c r="B19" i="5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20" i="4"/>
  <c r="H58" i="4"/>
  <c r="H59" i="4"/>
  <c r="H60" i="4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3" i="3"/>
  <c r="H44" i="3"/>
  <c r="H45" i="3"/>
  <c r="H46" i="3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38" i="2"/>
  <c r="H29" i="2"/>
  <c r="H30" i="2"/>
  <c r="H31" i="2"/>
  <c r="H32" i="2"/>
  <c r="H33" i="2"/>
  <c r="H34" i="2"/>
  <c r="H35" i="2"/>
  <c r="H39" i="2"/>
  <c r="H36" i="2"/>
  <c r="H40" i="2"/>
  <c r="H3" i="1"/>
  <c r="H4" i="1"/>
  <c r="H5" i="1"/>
  <c r="H6" i="1"/>
  <c r="H7" i="1"/>
  <c r="H8" i="1"/>
  <c r="H9" i="1"/>
  <c r="H10" i="1"/>
  <c r="H11" i="1"/>
  <c r="H12" i="1"/>
  <c r="H16" i="1"/>
  <c r="H17" i="1"/>
  <c r="H18" i="1"/>
  <c r="H19" i="1"/>
  <c r="H13" i="1"/>
  <c r="H14" i="1"/>
  <c r="O39" i="6"/>
  <c r="N39" i="6"/>
  <c r="M39" i="6"/>
  <c r="J32" i="6"/>
  <c r="J33" i="6"/>
  <c r="J34" i="6"/>
  <c r="J35" i="6"/>
  <c r="J36" i="6"/>
  <c r="J37" i="6"/>
  <c r="J38" i="6"/>
  <c r="J39" i="6"/>
  <c r="D32" i="6"/>
  <c r="D33" i="6"/>
  <c r="D34" i="6"/>
  <c r="D35" i="6"/>
  <c r="D36" i="6"/>
  <c r="D37" i="6"/>
  <c r="D38" i="6"/>
  <c r="D39" i="6"/>
  <c r="C32" i="6"/>
  <c r="C33" i="6"/>
  <c r="C34" i="6"/>
  <c r="C35" i="6"/>
  <c r="C36" i="6"/>
  <c r="C37" i="6"/>
  <c r="C38" i="6"/>
  <c r="C39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O24" i="6"/>
  <c r="N24" i="6"/>
  <c r="M24" i="6"/>
  <c r="O10" i="6"/>
  <c r="N10" i="6"/>
  <c r="M10" i="6"/>
  <c r="C3" i="6"/>
  <c r="C4" i="6"/>
  <c r="C5" i="6"/>
  <c r="C6" i="6"/>
  <c r="C7" i="6"/>
  <c r="C8" i="6"/>
  <c r="O8" i="6"/>
  <c r="N8" i="6"/>
  <c r="M8" i="6"/>
  <c r="C26" i="6"/>
  <c r="C27" i="6"/>
  <c r="C28" i="6"/>
  <c r="C29" i="6"/>
  <c r="C30" i="6"/>
  <c r="C31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J27" i="6"/>
  <c r="J28" i="6"/>
  <c r="J29" i="6"/>
  <c r="J30" i="6"/>
  <c r="J3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3" i="6"/>
  <c r="J4" i="6"/>
  <c r="J5" i="6"/>
  <c r="J6" i="6"/>
  <c r="J7" i="6"/>
  <c r="J8" i="6"/>
</calcChain>
</file>

<file path=xl/comments1.xml><?xml version="1.0" encoding="utf-8"?>
<comments xmlns="http://schemas.openxmlformats.org/spreadsheetml/2006/main">
  <authors>
    <author>Joakim Fekene</author>
  </authors>
  <commentList>
    <comment ref="J1" authorId="0">
      <text>
        <r>
          <rPr>
            <b/>
            <sz val="9"/>
            <color indexed="81"/>
            <rFont val="Calibri"/>
            <family val="2"/>
          </rPr>
          <t>Joakim Fekene:</t>
        </r>
        <r>
          <rPr>
            <sz val="9"/>
            <color indexed="81"/>
            <rFont val="Calibri"/>
            <family val="2"/>
          </rPr>
          <t xml:space="preserve">
Avstand til skisenter i km</t>
        </r>
      </text>
    </comment>
  </commentList>
</comments>
</file>

<file path=xl/sharedStrings.xml><?xml version="1.0" encoding="utf-8"?>
<sst xmlns="http://schemas.openxmlformats.org/spreadsheetml/2006/main" count="265" uniqueCount="62">
  <si>
    <t>Hemsedal Ski inn/ut:</t>
  </si>
  <si>
    <t>Snitt:</t>
  </si>
  <si>
    <t>P-rom:</t>
  </si>
  <si>
    <t>Priser:</t>
  </si>
  <si>
    <t>Priser pr m2:</t>
  </si>
  <si>
    <t>P-rom</t>
  </si>
  <si>
    <t>Salgsdato:</t>
  </si>
  <si>
    <t>Pris pr m2:</t>
  </si>
  <si>
    <t>Byggår:</t>
  </si>
  <si>
    <t>Hemsedal, Solheisen ski inn/ut:</t>
  </si>
  <si>
    <t>Hemsedal foten, uten ski inn/ut:</t>
  </si>
  <si>
    <t>Hemsedal Lykkja, uten ski inn/ut:</t>
  </si>
  <si>
    <t>Hemsedal total:</t>
  </si>
  <si>
    <t xml:space="preserve"> Pris pr m2:</t>
  </si>
  <si>
    <t>Hemsedal 1 år:</t>
  </si>
  <si>
    <t>Avstand:</t>
  </si>
  <si>
    <t>1-5 km</t>
  </si>
  <si>
    <t>0 km</t>
  </si>
  <si>
    <t>6-10 km</t>
  </si>
  <si>
    <t>Ski inn/ut:</t>
  </si>
  <si>
    <t>Solheisen Ski inn/ut:</t>
  </si>
  <si>
    <t>Foten av bakken:</t>
  </si>
  <si>
    <t>Lykkja:</t>
  </si>
  <si>
    <t>Avsand:</t>
  </si>
  <si>
    <t>1 - 5 km</t>
  </si>
  <si>
    <t>6 - 10 km</t>
  </si>
  <si>
    <t>Solheisen ski inn/ut:</t>
  </si>
  <si>
    <t xml:space="preserve"> Under 90 m2:</t>
  </si>
  <si>
    <t>Antall:</t>
  </si>
  <si>
    <t>Snitt m2:</t>
  </si>
  <si>
    <t>Areal:</t>
  </si>
  <si>
    <t>1971-1980</t>
  </si>
  <si>
    <t>1981-1990</t>
  </si>
  <si>
    <t>1991-2000</t>
  </si>
  <si>
    <t>-</t>
  </si>
  <si>
    <t>Under 90 m2:</t>
  </si>
  <si>
    <t>131-170 m2:</t>
  </si>
  <si>
    <t>91-130 m2:</t>
  </si>
  <si>
    <t>Over 171:</t>
  </si>
  <si>
    <t>2001-</t>
  </si>
  <si>
    <t>131-170 m2</t>
  </si>
  <si>
    <t>Over 171 m2:</t>
  </si>
  <si>
    <t>Over 171 m2</t>
  </si>
  <si>
    <t>2000-</t>
  </si>
  <si>
    <t xml:space="preserve">Areal: </t>
  </si>
  <si>
    <t>Snitt total:</t>
  </si>
  <si>
    <t>Total:</t>
  </si>
  <si>
    <t>KPI Diff:</t>
  </si>
  <si>
    <t>Pris pr m2 inkl KPI:</t>
  </si>
  <si>
    <t>Pris pr m2 inkl. KPI:</t>
  </si>
  <si>
    <t>Lykkja, Uten ski inn/ut:</t>
  </si>
  <si>
    <t>KPI diff:</t>
  </si>
  <si>
    <t>Hemsedal Total:</t>
  </si>
  <si>
    <t>KPI Diff i %:</t>
  </si>
  <si>
    <t>2001 -</t>
  </si>
  <si>
    <t>Hemsedal, Uten ski inn/ut:</t>
  </si>
  <si>
    <t>Hemsedal Total 1 år:</t>
  </si>
  <si>
    <t>Ski inn/ut, 1 år:</t>
  </si>
  <si>
    <t>Hemsedal, Uten Ski inn/ut:</t>
  </si>
  <si>
    <t>Hemsedal, Ski inn/ut:</t>
  </si>
  <si>
    <t>91 - 130 m2:</t>
  </si>
  <si>
    <t>131 - 170 m2: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</si>
</sst>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2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40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2" fillId="0" borderId="0" xfId="0" applyFont="1"/>
    <xf numFmtId="0" fontId="0" fillId="0" borderId="0" xfId="0" applyFill="1" applyBorder="1"/>
    <xf numFmtId="0" fontId="3" fillId="3" borderId="1" xfId="0" applyFont="1" applyFill="1" applyBorder="1" applyAlignment="1">
      <alignment horizontal="right" wrapText="1"/>
    </xf>
    <xf numFmtId="14" fontId="3" fillId="3" borderId="1" xfId="0" applyNumberFormat="1" applyFont="1" applyFill="1" applyBorder="1" applyAlignment="1">
      <alignment horizontal="center" wrapText="1"/>
    </xf>
    <xf numFmtId="164" fontId="3" fillId="3" borderId="1" xfId="1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3" fillId="3" borderId="5" xfId="0" applyFont="1" applyFill="1" applyBorder="1" applyAlignment="1">
      <alignment horizontal="right" wrapText="1"/>
    </xf>
    <xf numFmtId="14" fontId="3" fillId="3" borderId="5" xfId="0" applyNumberFormat="1" applyFont="1" applyFill="1" applyBorder="1" applyAlignment="1">
      <alignment horizontal="center" wrapText="1"/>
    </xf>
    <xf numFmtId="164" fontId="3" fillId="3" borderId="5" xfId="1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center" wrapText="1"/>
    </xf>
    <xf numFmtId="0" fontId="0" fillId="3" borderId="5" xfId="0" applyFill="1" applyBorder="1"/>
    <xf numFmtId="0" fontId="3" fillId="3" borderId="2" xfId="0" applyFont="1" applyFill="1" applyBorder="1" applyAlignment="1">
      <alignment horizontal="right" wrapText="1"/>
    </xf>
    <xf numFmtId="14" fontId="3" fillId="3" borderId="2" xfId="0" applyNumberFormat="1" applyFont="1" applyFill="1" applyBorder="1" applyAlignment="1">
      <alignment horizontal="center" wrapText="1"/>
    </xf>
    <xf numFmtId="164" fontId="3" fillId="3" borderId="2" xfId="1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 wrapText="1"/>
    </xf>
    <xf numFmtId="0" fontId="0" fillId="3" borderId="2" xfId="0" applyFill="1" applyBorder="1"/>
    <xf numFmtId="0" fontId="0" fillId="3" borderId="1" xfId="0" applyNumberFormat="1" applyFill="1" applyBorder="1"/>
    <xf numFmtId="0" fontId="0" fillId="4" borderId="1" xfId="0" applyFill="1" applyBorder="1"/>
    <xf numFmtId="1" fontId="2" fillId="4" borderId="1" xfId="0" applyNumberFormat="1" applyFont="1" applyFill="1" applyBorder="1"/>
    <xf numFmtId="164" fontId="2" fillId="4" borderId="1" xfId="0" applyNumberFormat="1" applyFont="1" applyFill="1" applyBorder="1"/>
    <xf numFmtId="0" fontId="2" fillId="4" borderId="1" xfId="0" applyFont="1" applyFill="1" applyBorder="1"/>
    <xf numFmtId="164" fontId="2" fillId="4" borderId="1" xfId="1" applyNumberFormat="1" applyFont="1" applyFill="1" applyBorder="1"/>
    <xf numFmtId="44" fontId="0" fillId="4" borderId="1" xfId="1" applyFont="1" applyFill="1" applyBorder="1"/>
    <xf numFmtId="1" fontId="4" fillId="4" borderId="1" xfId="1" applyNumberFormat="1" applyFont="1" applyFill="1" applyBorder="1"/>
    <xf numFmtId="0" fontId="2" fillId="2" borderId="0" xfId="0" applyFont="1" applyFill="1" applyBorder="1"/>
    <xf numFmtId="0" fontId="0" fillId="4" borderId="2" xfId="0" applyFill="1" applyBorder="1"/>
    <xf numFmtId="0" fontId="2" fillId="4" borderId="2" xfId="0" applyFont="1" applyFill="1" applyBorder="1"/>
    <xf numFmtId="164" fontId="2" fillId="4" borderId="2" xfId="0" applyNumberFormat="1" applyFont="1" applyFill="1" applyBorder="1"/>
    <xf numFmtId="0" fontId="0" fillId="4" borderId="5" xfId="0" applyFill="1" applyBorder="1"/>
    <xf numFmtId="1" fontId="2" fillId="4" borderId="2" xfId="0" applyNumberFormat="1" applyFont="1" applyFill="1" applyBorder="1"/>
    <xf numFmtId="0" fontId="2" fillId="4" borderId="8" xfId="0" applyFont="1" applyFill="1" applyBorder="1"/>
    <xf numFmtId="0" fontId="2" fillId="4" borderId="7" xfId="0" applyFont="1" applyFill="1" applyBorder="1"/>
    <xf numFmtId="0" fontId="2" fillId="2" borderId="1" xfId="0" applyFont="1" applyFill="1" applyBorder="1"/>
    <xf numFmtId="164" fontId="0" fillId="0" borderId="0" xfId="0" applyNumberFormat="1"/>
    <xf numFmtId="164" fontId="2" fillId="3" borderId="1" xfId="0" applyNumberFormat="1" applyFont="1" applyFill="1" applyBorder="1"/>
    <xf numFmtId="44" fontId="2" fillId="4" borderId="1" xfId="1" applyFont="1" applyFill="1" applyBorder="1"/>
    <xf numFmtId="164" fontId="2" fillId="3" borderId="5" xfId="0" applyNumberFormat="1" applyFont="1" applyFill="1" applyBorder="1"/>
    <xf numFmtId="164" fontId="2" fillId="3" borderId="2" xfId="0" applyNumberFormat="1" applyFont="1" applyFill="1" applyBorder="1"/>
    <xf numFmtId="0" fontId="9" fillId="5" borderId="9" xfId="0" applyFont="1" applyFill="1" applyBorder="1"/>
    <xf numFmtId="0" fontId="10" fillId="5" borderId="10" xfId="0" applyFont="1" applyFill="1" applyBorder="1"/>
    <xf numFmtId="164" fontId="10" fillId="5" borderId="10" xfId="0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4" borderId="14" xfId="0" applyFont="1" applyFill="1" applyBorder="1"/>
    <xf numFmtId="0" fontId="0" fillId="0" borderId="15" xfId="0" applyBorder="1"/>
    <xf numFmtId="0" fontId="0" fillId="4" borderId="14" xfId="0" applyFill="1" applyBorder="1"/>
    <xf numFmtId="0" fontId="0" fillId="0" borderId="16" xfId="0" applyBorder="1"/>
    <xf numFmtId="0" fontId="10" fillId="5" borderId="14" xfId="0" applyFont="1" applyFill="1" applyBorder="1"/>
    <xf numFmtId="0" fontId="9" fillId="5" borderId="17" xfId="0" applyFont="1" applyFill="1" applyBorder="1"/>
    <xf numFmtId="0" fontId="9" fillId="0" borderId="16" xfId="0" applyFont="1" applyBorder="1"/>
    <xf numFmtId="0" fontId="9" fillId="0" borderId="0" xfId="0" applyFont="1" applyBorder="1"/>
    <xf numFmtId="0" fontId="0" fillId="4" borderId="18" xfId="0" applyFill="1" applyBorder="1"/>
    <xf numFmtId="0" fontId="2" fillId="4" borderId="18" xfId="0" applyFont="1" applyFill="1" applyBorder="1"/>
    <xf numFmtId="0" fontId="9" fillId="5" borderId="19" xfId="0" applyFont="1" applyFill="1" applyBorder="1"/>
    <xf numFmtId="164" fontId="10" fillId="5" borderId="4" xfId="0" applyNumberFormat="1" applyFont="1" applyFill="1" applyBorder="1"/>
    <xf numFmtId="164" fontId="2" fillId="4" borderId="20" xfId="1" applyNumberFormat="1" applyFont="1" applyFill="1" applyBorder="1"/>
  </cellXfs>
  <cellStyles count="240">
    <cellStyle name="Fulgt hyperkobling" xfId="3" builtinId="9" hidden="1"/>
    <cellStyle name="Fulgt hyperkobling" xfId="5" builtinId="9" hidden="1"/>
    <cellStyle name="Fulgt hyperkobling" xfId="7" builtinId="9" hidden="1"/>
    <cellStyle name="Fulgt hyperkobling" xfId="9" builtinId="9" hidden="1"/>
    <cellStyle name="Fulgt hyperkobling" xfId="11" builtinId="9" hidden="1"/>
    <cellStyle name="Fulgt hyperkobling" xfId="13" builtinId="9" hidden="1"/>
    <cellStyle name="Fulgt hyperkobling" xfId="15" builtinId="9" hidden="1"/>
    <cellStyle name="Fulgt hyperkobling" xfId="17" builtinId="9" hidden="1"/>
    <cellStyle name="Fulgt hyperkobling" xfId="19" builtinId="9" hidden="1"/>
    <cellStyle name="Fulgt hyperkobling" xfId="21" builtinId="9" hidden="1"/>
    <cellStyle name="Fulgt hyperkobling" xfId="23" builtinId="9" hidden="1"/>
    <cellStyle name="Fulgt hyperkobling" xfId="25" builtinId="9" hidden="1"/>
    <cellStyle name="Fulgt hyperkobling" xfId="27" builtinId="9" hidden="1"/>
    <cellStyle name="Fulgt hyperkobling" xfId="29" builtinId="9" hidden="1"/>
    <cellStyle name="Fulgt hyperkobling" xfId="31" builtinId="9" hidden="1"/>
    <cellStyle name="Fulgt hyperkobling" xfId="33" builtinId="9" hidden="1"/>
    <cellStyle name="Fulgt hyperkobling" xfId="35" builtinId="9" hidden="1"/>
    <cellStyle name="Fulgt hyperkobling" xfId="37" builtinId="9" hidden="1"/>
    <cellStyle name="Fulgt hyperkobling" xfId="39" builtinId="9" hidden="1"/>
    <cellStyle name="Fulgt hyperkobling" xfId="41" builtinId="9" hidden="1"/>
    <cellStyle name="Fulgt hyperkobling" xfId="43" builtinId="9" hidden="1"/>
    <cellStyle name="Fulgt hyperkobling" xfId="45" builtinId="9" hidden="1"/>
    <cellStyle name="Fulgt hyperkobling" xfId="47" builtinId="9" hidden="1"/>
    <cellStyle name="Fulgt hyperkobling" xfId="49" builtinId="9" hidden="1"/>
    <cellStyle name="Fulgt hyperkobling" xfId="51" builtinId="9" hidden="1"/>
    <cellStyle name="Fulgt hyperkobling" xfId="53" builtinId="9" hidden="1"/>
    <cellStyle name="Fulgt hyperkobling" xfId="55" builtinId="9" hidden="1"/>
    <cellStyle name="Fulgt hyperkobling" xfId="57" builtinId="9" hidden="1"/>
    <cellStyle name="Fulgt hyperkobling" xfId="59" builtinId="9" hidden="1"/>
    <cellStyle name="Fulgt hyperkobling" xfId="61" builtinId="9" hidden="1"/>
    <cellStyle name="Fulgt hyperkobling" xfId="63" builtinId="9" hidden="1"/>
    <cellStyle name="Fulgt hyperkobling" xfId="65" builtinId="9" hidden="1"/>
    <cellStyle name="Fulgt hyperkobling" xfId="67" builtinId="9" hidden="1"/>
    <cellStyle name="Fulgt hyperkobling" xfId="69" builtinId="9" hidden="1"/>
    <cellStyle name="Fulgt hyperkobling" xfId="71" builtinId="9" hidden="1"/>
    <cellStyle name="Fulgt hyperkobling" xfId="73" builtinId="9" hidden="1"/>
    <cellStyle name="Fulgt hyperkobling" xfId="75" builtinId="9" hidden="1"/>
    <cellStyle name="Fulgt hyperkobling" xfId="77" builtinId="9" hidden="1"/>
    <cellStyle name="Fulgt hyperkobling" xfId="79" builtinId="9" hidden="1"/>
    <cellStyle name="Fulgt hyperkobling" xfId="81" builtinId="9" hidden="1"/>
    <cellStyle name="Fulgt hyperkobling" xfId="83" builtinId="9" hidden="1"/>
    <cellStyle name="Fulgt hyperkobling" xfId="85" builtinId="9" hidden="1"/>
    <cellStyle name="Fulgt hyperkobling" xfId="87" builtinId="9" hidden="1"/>
    <cellStyle name="Fulgt hyperkobling" xfId="89" builtinId="9" hidden="1"/>
    <cellStyle name="Fulgt hyperkobling" xfId="91" builtinId="9" hidden="1"/>
    <cellStyle name="Fulgt hyperkobling" xfId="93" builtinId="9" hidden="1"/>
    <cellStyle name="Fulgt hyperkobling" xfId="95" builtinId="9" hidden="1"/>
    <cellStyle name="Fulgt hyperkobling" xfId="97" builtinId="9" hidden="1"/>
    <cellStyle name="Fulgt hyperkobling" xfId="99" builtinId="9" hidden="1"/>
    <cellStyle name="Fulgt hyperkobling" xfId="101" builtinId="9" hidden="1"/>
    <cellStyle name="Fulgt hyperkobling" xfId="103" builtinId="9" hidden="1"/>
    <cellStyle name="Fulgt hyperkobling" xfId="105" builtinId="9" hidden="1"/>
    <cellStyle name="Fulgt hyperkobling" xfId="107" builtinId="9" hidden="1"/>
    <cellStyle name="Fulgt hyperkobling" xfId="109" builtinId="9" hidden="1"/>
    <cellStyle name="Fulgt hyperkobling" xfId="111" builtinId="9" hidden="1"/>
    <cellStyle name="Fulgt hyperkobling" xfId="113" builtinId="9" hidden="1"/>
    <cellStyle name="Fulgt hyperkobling" xfId="115" builtinId="9" hidden="1"/>
    <cellStyle name="Fulgt hyperkobling" xfId="117" builtinId="9" hidden="1"/>
    <cellStyle name="Fulgt hyperkobling" xfId="119" builtinId="9" hidden="1"/>
    <cellStyle name="Fulgt hyperkobling" xfId="121" builtinId="9" hidden="1"/>
    <cellStyle name="Fulgt hyperkobling" xfId="123" builtinId="9" hidden="1"/>
    <cellStyle name="Fulgt hyperkobling" xfId="125" builtinId="9" hidden="1"/>
    <cellStyle name="Fulgt hyperkobling" xfId="127" builtinId="9" hidden="1"/>
    <cellStyle name="Fulgt hyperkobling" xfId="129" builtinId="9" hidden="1"/>
    <cellStyle name="Fulgt hyperkobling" xfId="131" builtinId="9" hidden="1"/>
    <cellStyle name="Fulgt hyperkobling" xfId="133" builtinId="9" hidden="1"/>
    <cellStyle name="Fulgt hyperkobling" xfId="135" builtinId="9" hidden="1"/>
    <cellStyle name="Fulgt hyperkobling" xfId="137" builtinId="9" hidden="1"/>
    <cellStyle name="Fulgt hyperkobling" xfId="139" builtinId="9" hidden="1"/>
    <cellStyle name="Fulgt hyperkobling" xfId="141" builtinId="9" hidden="1"/>
    <cellStyle name="Fulgt hyperkobling" xfId="143" builtinId="9" hidden="1"/>
    <cellStyle name="Fulgt hyperkobling" xfId="145" builtinId="9" hidden="1"/>
    <cellStyle name="Fulgt hyperkobling" xfId="147" builtinId="9" hidden="1"/>
    <cellStyle name="Fulgt hyperkobling" xfId="149" builtinId="9" hidden="1"/>
    <cellStyle name="Fulgt hyperkobling" xfId="151" builtinId="9" hidden="1"/>
    <cellStyle name="Fulgt hyperkobling" xfId="153" builtinId="9" hidden="1"/>
    <cellStyle name="Fulgt hyperkobling" xfId="155" builtinId="9" hidden="1"/>
    <cellStyle name="Fulgt hyperkobling" xfId="157" builtinId="9" hidden="1"/>
    <cellStyle name="Fulgt hyperkobling" xfId="159" builtinId="9" hidden="1"/>
    <cellStyle name="Fulgt hyperkobling" xfId="161" builtinId="9" hidden="1"/>
    <cellStyle name="Fulgt hyperkobling" xfId="163" builtinId="9" hidden="1"/>
    <cellStyle name="Fulgt hyperkobling" xfId="165" builtinId="9" hidden="1"/>
    <cellStyle name="Fulgt hyperkobling" xfId="167" builtinId="9" hidden="1"/>
    <cellStyle name="Fulgt hyperkobling" xfId="169" builtinId="9" hidden="1"/>
    <cellStyle name="Fulgt hyperkobling" xfId="171" builtinId="9" hidden="1"/>
    <cellStyle name="Fulgt hyperkobling" xfId="173" builtinId="9" hidden="1"/>
    <cellStyle name="Fulgt hyperkobling" xfId="175" builtinId="9" hidden="1"/>
    <cellStyle name="Fulgt hyperkobling" xfId="177" builtinId="9" hidden="1"/>
    <cellStyle name="Fulgt hyperkobling" xfId="179" builtinId="9" hidden="1"/>
    <cellStyle name="Fulgt hyperkobling" xfId="181" builtinId="9" hidden="1"/>
    <cellStyle name="Fulgt hyperkobling" xfId="183" builtinId="9" hidden="1"/>
    <cellStyle name="Fulgt hyperkobling" xfId="185" builtinId="9" hidden="1"/>
    <cellStyle name="Fulgt hyperkobling" xfId="187" builtinId="9" hidden="1"/>
    <cellStyle name="Fulgt hyperkobling" xfId="189" builtinId="9" hidden="1"/>
    <cellStyle name="Fulgt hyperkobling" xfId="191" builtinId="9" hidden="1"/>
    <cellStyle name="Fulgt hyperkobling" xfId="193" builtinId="9" hidden="1"/>
    <cellStyle name="Fulgt hyperkobling" xfId="195" builtinId="9" hidden="1"/>
    <cellStyle name="Fulgt hyperkobling" xfId="197" builtinId="9" hidden="1"/>
    <cellStyle name="Fulgt hyperkobling" xfId="199" builtinId="9" hidden="1"/>
    <cellStyle name="Fulgt hyperkobling" xfId="201" builtinId="9" hidden="1"/>
    <cellStyle name="Fulgt hyperkobling" xfId="203" builtinId="9" hidden="1"/>
    <cellStyle name="Fulgt hyperkobling" xfId="205" builtinId="9" hidden="1"/>
    <cellStyle name="Fulgt hyperkobling" xfId="207" builtinId="9" hidden="1"/>
    <cellStyle name="Fulgt hyperkobling" xfId="209" builtinId="9" hidden="1"/>
    <cellStyle name="Fulgt hyperkobling" xfId="211" builtinId="9" hidden="1"/>
    <cellStyle name="Fulgt hyperkobling" xfId="213" builtinId="9" hidden="1"/>
    <cellStyle name="Fulgt hyperkobling" xfId="215" builtinId="9" hidden="1"/>
    <cellStyle name="Fulgt hyperkobling" xfId="217" builtinId="9" hidden="1"/>
    <cellStyle name="Fulgt hyperkobling" xfId="219" builtinId="9" hidden="1"/>
    <cellStyle name="Fulgt hyperkobling" xfId="221" builtinId="9" hidden="1"/>
    <cellStyle name="Fulgt hyperkobling" xfId="223" builtinId="9" hidden="1"/>
    <cellStyle name="Fulgt hyperkobling" xfId="225" builtinId="9" hidden="1"/>
    <cellStyle name="Fulgt hyperkobling" xfId="227" builtinId="9" hidden="1"/>
    <cellStyle name="Fulgt hyperkobling" xfId="229" builtinId="9" hidden="1"/>
    <cellStyle name="Fulgt hyperkobling" xfId="231" builtinId="9" hidden="1"/>
    <cellStyle name="Fulgt hyperkobling" xfId="233" builtinId="9" hidden="1"/>
    <cellStyle name="Fulgt hyperkobling" xfId="235" builtinId="9" hidden="1"/>
    <cellStyle name="Fulgt hyperkobling" xfId="237" builtinId="9" hidden="1"/>
    <cellStyle name="Fulgt hyperkobling" xfId="239" builtinId="9" hidden="1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Hyperkobling" xfId="14" builtinId="8" hidden="1"/>
    <cellStyle name="Hyperkobling" xfId="16" builtinId="8" hidden="1"/>
    <cellStyle name="Hyperkobling" xfId="18" builtinId="8" hidden="1"/>
    <cellStyle name="Hyperkobling" xfId="20" builtinId="8" hidden="1"/>
    <cellStyle name="Hyperkobling" xfId="22" builtinId="8" hidden="1"/>
    <cellStyle name="Hyperkobling" xfId="24" builtinId="8" hidden="1"/>
    <cellStyle name="Hyperkobling" xfId="26" builtinId="8" hidden="1"/>
    <cellStyle name="Hyperkobling" xfId="28" builtinId="8" hidden="1"/>
    <cellStyle name="Hyperkobling" xfId="30" builtinId="8" hidden="1"/>
    <cellStyle name="Hyperkobling" xfId="32" builtinId="8" hidden="1"/>
    <cellStyle name="Hyperkobling" xfId="34" builtinId="8" hidden="1"/>
    <cellStyle name="Hyperkobling" xfId="36" builtinId="8" hidden="1"/>
    <cellStyle name="Hyperkobling" xfId="38" builtinId="8" hidden="1"/>
    <cellStyle name="Hyperkobling" xfId="40" builtinId="8" hidden="1"/>
    <cellStyle name="Hyperkobling" xfId="42" builtinId="8" hidden="1"/>
    <cellStyle name="Hyperkobling" xfId="44" builtinId="8" hidden="1"/>
    <cellStyle name="Hyperkobling" xfId="46" builtinId="8" hidden="1"/>
    <cellStyle name="Hyperkobling" xfId="48" builtinId="8" hidden="1"/>
    <cellStyle name="Hyperkobling" xfId="50" builtinId="8" hidden="1"/>
    <cellStyle name="Hyperkobling" xfId="52" builtinId="8" hidden="1"/>
    <cellStyle name="Hyperkobling" xfId="54" builtinId="8" hidden="1"/>
    <cellStyle name="Hyperkobling" xfId="56" builtinId="8" hidden="1"/>
    <cellStyle name="Hyperkobling" xfId="58" builtinId="8" hidden="1"/>
    <cellStyle name="Hyperkobling" xfId="60" builtinId="8" hidden="1"/>
    <cellStyle name="Hyperkobling" xfId="62" builtinId="8" hidden="1"/>
    <cellStyle name="Hyperkobling" xfId="64" builtinId="8" hidden="1"/>
    <cellStyle name="Hyperkobling" xfId="66" builtinId="8" hidden="1"/>
    <cellStyle name="Hyperkobling" xfId="68" builtinId="8" hidden="1"/>
    <cellStyle name="Hyperkobling" xfId="70" builtinId="8" hidden="1"/>
    <cellStyle name="Hyperkobling" xfId="72" builtinId="8" hidden="1"/>
    <cellStyle name="Hyperkobling" xfId="74" builtinId="8" hidden="1"/>
    <cellStyle name="Hyperkobling" xfId="76" builtinId="8" hidden="1"/>
    <cellStyle name="Hyperkobling" xfId="78" builtinId="8" hidden="1"/>
    <cellStyle name="Hyperkobling" xfId="80" builtinId="8" hidden="1"/>
    <cellStyle name="Hyperkobling" xfId="82" builtinId="8" hidden="1"/>
    <cellStyle name="Hyperkobling" xfId="84" builtinId="8" hidden="1"/>
    <cellStyle name="Hyperkobling" xfId="86" builtinId="8" hidden="1"/>
    <cellStyle name="Hyperkobling" xfId="88" builtinId="8" hidden="1"/>
    <cellStyle name="Hyperkobling" xfId="90" builtinId="8" hidden="1"/>
    <cellStyle name="Hyperkobling" xfId="92" builtinId="8" hidden="1"/>
    <cellStyle name="Hyperkobling" xfId="94" builtinId="8" hidden="1"/>
    <cellStyle name="Hyperkobling" xfId="96" builtinId="8" hidden="1"/>
    <cellStyle name="Hyperkobling" xfId="98" builtinId="8" hidden="1"/>
    <cellStyle name="Hyperkobling" xfId="100" builtinId="8" hidden="1"/>
    <cellStyle name="Hyperkobling" xfId="102" builtinId="8" hidden="1"/>
    <cellStyle name="Hyperkobling" xfId="104" builtinId="8" hidden="1"/>
    <cellStyle name="Hyperkobling" xfId="106" builtinId="8" hidden="1"/>
    <cellStyle name="Hyperkobling" xfId="108" builtinId="8" hidden="1"/>
    <cellStyle name="Hyperkobling" xfId="110" builtinId="8" hidden="1"/>
    <cellStyle name="Hyperkobling" xfId="112" builtinId="8" hidden="1"/>
    <cellStyle name="Hyperkobling" xfId="114" builtinId="8" hidden="1"/>
    <cellStyle name="Hyperkobling" xfId="116" builtinId="8" hidden="1"/>
    <cellStyle name="Hyperkobling" xfId="118" builtinId="8" hidden="1"/>
    <cellStyle name="Hyperkobling" xfId="120" builtinId="8" hidden="1"/>
    <cellStyle name="Hyperkobling" xfId="122" builtinId="8" hidden="1"/>
    <cellStyle name="Hyperkobling" xfId="124" builtinId="8" hidden="1"/>
    <cellStyle name="Hyperkobling" xfId="126" builtinId="8" hidden="1"/>
    <cellStyle name="Hyperkobling" xfId="128" builtinId="8" hidden="1"/>
    <cellStyle name="Hyperkobling" xfId="130" builtinId="8" hidden="1"/>
    <cellStyle name="Hyperkobling" xfId="132" builtinId="8" hidden="1"/>
    <cellStyle name="Hyperkobling" xfId="134" builtinId="8" hidden="1"/>
    <cellStyle name="Hyperkobling" xfId="136" builtinId="8" hidden="1"/>
    <cellStyle name="Hyperkobling" xfId="138" builtinId="8" hidden="1"/>
    <cellStyle name="Hyperkobling" xfId="140" builtinId="8" hidden="1"/>
    <cellStyle name="Hyperkobling" xfId="142" builtinId="8" hidden="1"/>
    <cellStyle name="Hyperkobling" xfId="144" builtinId="8" hidden="1"/>
    <cellStyle name="Hyperkobling" xfId="146" builtinId="8" hidden="1"/>
    <cellStyle name="Hyperkobling" xfId="148" builtinId="8" hidden="1"/>
    <cellStyle name="Hyperkobling" xfId="150" builtinId="8" hidden="1"/>
    <cellStyle name="Hyperkobling" xfId="152" builtinId="8" hidden="1"/>
    <cellStyle name="Hyperkobling" xfId="154" builtinId="8" hidden="1"/>
    <cellStyle name="Hyperkobling" xfId="156" builtinId="8" hidden="1"/>
    <cellStyle name="Hyperkobling" xfId="158" builtinId="8" hidden="1"/>
    <cellStyle name="Hyperkobling" xfId="160" builtinId="8" hidden="1"/>
    <cellStyle name="Hyperkobling" xfId="162" builtinId="8" hidden="1"/>
    <cellStyle name="Hyperkobling" xfId="164" builtinId="8" hidden="1"/>
    <cellStyle name="Hyperkobling" xfId="166" builtinId="8" hidden="1"/>
    <cellStyle name="Hyperkobling" xfId="168" builtinId="8" hidden="1"/>
    <cellStyle name="Hyperkobling" xfId="170" builtinId="8" hidden="1"/>
    <cellStyle name="Hyperkobling" xfId="172" builtinId="8" hidden="1"/>
    <cellStyle name="Hyperkobling" xfId="174" builtinId="8" hidden="1"/>
    <cellStyle name="Hyperkobling" xfId="176" builtinId="8" hidden="1"/>
    <cellStyle name="Hyperkobling" xfId="178" builtinId="8" hidden="1"/>
    <cellStyle name="Hyperkobling" xfId="180" builtinId="8" hidden="1"/>
    <cellStyle name="Hyperkobling" xfId="182" builtinId="8" hidden="1"/>
    <cellStyle name="Hyperkobling" xfId="184" builtinId="8" hidden="1"/>
    <cellStyle name="Hyperkobling" xfId="186" builtinId="8" hidden="1"/>
    <cellStyle name="Hyperkobling" xfId="188" builtinId="8" hidden="1"/>
    <cellStyle name="Hyperkobling" xfId="190" builtinId="8" hidden="1"/>
    <cellStyle name="Hyperkobling" xfId="192" builtinId="8" hidden="1"/>
    <cellStyle name="Hyperkobling" xfId="194" builtinId="8" hidden="1"/>
    <cellStyle name="Hyperkobling" xfId="196" builtinId="8" hidden="1"/>
    <cellStyle name="Hyperkobling" xfId="198" builtinId="8" hidden="1"/>
    <cellStyle name="Hyperkobling" xfId="200" builtinId="8" hidden="1"/>
    <cellStyle name="Hyperkobling" xfId="202" builtinId="8" hidden="1"/>
    <cellStyle name="Hyperkobling" xfId="204" builtinId="8" hidden="1"/>
    <cellStyle name="Hyperkobling" xfId="206" builtinId="8" hidden="1"/>
    <cellStyle name="Hyperkobling" xfId="208" builtinId="8" hidden="1"/>
    <cellStyle name="Hyperkobling" xfId="210" builtinId="8" hidden="1"/>
    <cellStyle name="Hyperkobling" xfId="212" builtinId="8" hidden="1"/>
    <cellStyle name="Hyperkobling" xfId="214" builtinId="8" hidden="1"/>
    <cellStyle name="Hyperkobling" xfId="216" builtinId="8" hidden="1"/>
    <cellStyle name="Hyperkobling" xfId="218" builtinId="8" hidden="1"/>
    <cellStyle name="Hyperkobling" xfId="220" builtinId="8" hidden="1"/>
    <cellStyle name="Hyperkobling" xfId="222" builtinId="8" hidden="1"/>
    <cellStyle name="Hyperkobling" xfId="224" builtinId="8" hidden="1"/>
    <cellStyle name="Hyperkobling" xfId="226" builtinId="8" hidden="1"/>
    <cellStyle name="Hyperkobling" xfId="228" builtinId="8" hidden="1"/>
    <cellStyle name="Hyperkobling" xfId="230" builtinId="8" hidden="1"/>
    <cellStyle name="Hyperkobling" xfId="232" builtinId="8" hidden="1"/>
    <cellStyle name="Hyperkobling" xfId="234" builtinId="8" hidden="1"/>
    <cellStyle name="Hyperkobling" xfId="236" builtinId="8" hidden="1"/>
    <cellStyle name="Hyperkobling" xfId="238" builtinId="8" hidden="1"/>
    <cellStyle name="Normal" xfId="0" builtinId="0"/>
    <cellStyle name="Valuta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Hemsedal Ski inn/ut. Pris pr m2:</a:t>
            </a:r>
          </a:p>
        </c:rich>
      </c:tx>
      <c:layout>
        <c:manualLayout>
          <c:xMode val="edge"/>
          <c:yMode val="edge"/>
          <c:x val="0.15074343832021"/>
          <c:y val="0.0185185185185185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'Hemsedal total'!$G$1</c:f>
              <c:strCache>
                <c:ptCount val="1"/>
                <c:pt idx="0">
                  <c:v>Pris pr m2:</c:v>
                </c:pt>
              </c:strCache>
            </c:strRef>
          </c:tx>
          <c:spPr>
            <a:ln w="47625">
              <a:noFill/>
            </a:ln>
          </c:spPr>
          <c:yVal>
            <c:numRef>
              <c:f>'Hemsedal total'!$G$2:$G$58</c:f>
              <c:numCache>
                <c:formatCode>_-"kr"\ * #\ ##0_-;\-"kr"\ * #\ ##0_-;_-"kr"\ * "-"??_-;_-@_-</c:formatCode>
                <c:ptCount val="57"/>
                <c:pt idx="0">
                  <c:v>31991.0</c:v>
                </c:pt>
                <c:pt idx="1">
                  <c:v>36429.0</c:v>
                </c:pt>
                <c:pt idx="2">
                  <c:v>39623.0</c:v>
                </c:pt>
                <c:pt idx="3">
                  <c:v>30435.0</c:v>
                </c:pt>
                <c:pt idx="4">
                  <c:v>35849.0</c:v>
                </c:pt>
                <c:pt idx="5">
                  <c:v>32520.0</c:v>
                </c:pt>
                <c:pt idx="6">
                  <c:v>36667.0</c:v>
                </c:pt>
                <c:pt idx="7">
                  <c:v>30217.0</c:v>
                </c:pt>
                <c:pt idx="8">
                  <c:v>40807.0</c:v>
                </c:pt>
                <c:pt idx="9">
                  <c:v>34466.0</c:v>
                </c:pt>
                <c:pt idx="10">
                  <c:v>35780.0</c:v>
                </c:pt>
                <c:pt idx="11">
                  <c:v>34593.0</c:v>
                </c:pt>
                <c:pt idx="12">
                  <c:v>37857.0</c:v>
                </c:pt>
                <c:pt idx="13">
                  <c:v>47586.0</c:v>
                </c:pt>
                <c:pt idx="14">
                  <c:v>32083.0</c:v>
                </c:pt>
                <c:pt idx="15">
                  <c:v>27778.0</c:v>
                </c:pt>
                <c:pt idx="16">
                  <c:v>29545.0</c:v>
                </c:pt>
                <c:pt idx="17">
                  <c:v>43452.0</c:v>
                </c:pt>
                <c:pt idx="18">
                  <c:v>35106.0</c:v>
                </c:pt>
                <c:pt idx="19">
                  <c:v>37959.0</c:v>
                </c:pt>
                <c:pt idx="20">
                  <c:v>35250.0</c:v>
                </c:pt>
                <c:pt idx="21">
                  <c:v>36275.0</c:v>
                </c:pt>
                <c:pt idx="22">
                  <c:v>16292.0</c:v>
                </c:pt>
                <c:pt idx="23">
                  <c:v>32409.0</c:v>
                </c:pt>
                <c:pt idx="24">
                  <c:v>29412.0</c:v>
                </c:pt>
                <c:pt idx="25">
                  <c:v>31818.0</c:v>
                </c:pt>
                <c:pt idx="26">
                  <c:v>21154.0</c:v>
                </c:pt>
                <c:pt idx="27">
                  <c:v>31818.0</c:v>
                </c:pt>
                <c:pt idx="28">
                  <c:v>42568.0</c:v>
                </c:pt>
                <c:pt idx="29">
                  <c:v>34615.0</c:v>
                </c:pt>
                <c:pt idx="30">
                  <c:v>31818.0</c:v>
                </c:pt>
                <c:pt idx="31">
                  <c:v>48113.0</c:v>
                </c:pt>
                <c:pt idx="32">
                  <c:v>42308.0</c:v>
                </c:pt>
                <c:pt idx="33">
                  <c:v>44444.0</c:v>
                </c:pt>
                <c:pt idx="34">
                  <c:v>37805.0</c:v>
                </c:pt>
                <c:pt idx="35">
                  <c:v>40208.0</c:v>
                </c:pt>
                <c:pt idx="36">
                  <c:v>45522.0</c:v>
                </c:pt>
                <c:pt idx="37">
                  <c:v>48413.0</c:v>
                </c:pt>
                <c:pt idx="38">
                  <c:v>24277.0</c:v>
                </c:pt>
                <c:pt idx="39">
                  <c:v>37300.0</c:v>
                </c:pt>
                <c:pt idx="40">
                  <c:v>41606.0</c:v>
                </c:pt>
                <c:pt idx="41">
                  <c:v>37000.0</c:v>
                </c:pt>
                <c:pt idx="42">
                  <c:v>39098.0</c:v>
                </c:pt>
                <c:pt idx="43">
                  <c:v>16810.0</c:v>
                </c:pt>
                <c:pt idx="44">
                  <c:v>47664.0</c:v>
                </c:pt>
                <c:pt idx="45">
                  <c:v>32528.0</c:v>
                </c:pt>
                <c:pt idx="46">
                  <c:v>36275.0</c:v>
                </c:pt>
                <c:pt idx="47">
                  <c:v>30690.0</c:v>
                </c:pt>
                <c:pt idx="48">
                  <c:v>44318.0</c:v>
                </c:pt>
                <c:pt idx="49">
                  <c:v>42857.0</c:v>
                </c:pt>
                <c:pt idx="50">
                  <c:v>47361.0</c:v>
                </c:pt>
                <c:pt idx="51">
                  <c:v>32738.0</c:v>
                </c:pt>
                <c:pt idx="52">
                  <c:v>42969.0</c:v>
                </c:pt>
                <c:pt idx="53">
                  <c:v>49468.0</c:v>
                </c:pt>
                <c:pt idx="54">
                  <c:v>45714.0</c:v>
                </c:pt>
                <c:pt idx="55">
                  <c:v>35556.0</c:v>
                </c:pt>
                <c:pt idx="56">
                  <c:v>47917.0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8819944"/>
        <c:axId val="-2013031016"/>
      </c:scatterChart>
      <c:valAx>
        <c:axId val="-204881994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13031016"/>
        <c:crosses val="autoZero"/>
        <c:crossBetween val="midCat"/>
      </c:valAx>
      <c:valAx>
        <c:axId val="-2013031016"/>
        <c:scaling>
          <c:orientation val="minMax"/>
        </c:scaling>
        <c:delete val="0"/>
        <c:axPos val="l"/>
        <c:majorGridlines/>
        <c:numFmt formatCode="_-&quot;kr&quot;\ * #\ ##0_-;\-&quot;kr&quot;\ * #\ ##0_-;_-&quot;kr&quot;\ * &quot;-&quot;??_-;_-@_-" sourceLinked="1"/>
        <c:majorTickMark val="out"/>
        <c:minorTickMark val="none"/>
        <c:tickLblPos val="nextTo"/>
        <c:crossAx val="-20488199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87401575" r="0.7874015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Hemsedal</a:t>
            </a:r>
            <a:r>
              <a:rPr lang="nb-NO" baseline="0"/>
              <a:t> uten ski inn/ut.</a:t>
            </a:r>
            <a:r>
              <a:rPr lang="nb-NO"/>
              <a:t> Pris pr m2: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'Hemsedal total'!$G$1</c:f>
              <c:strCache>
                <c:ptCount val="1"/>
                <c:pt idx="0">
                  <c:v>Pris pr m2:</c:v>
                </c:pt>
              </c:strCache>
            </c:strRef>
          </c:tx>
          <c:spPr>
            <a:ln w="47625">
              <a:noFill/>
            </a:ln>
          </c:spPr>
          <c:yVal>
            <c:numRef>
              <c:f>'Hemsedal total'!$G$59:$G$162</c:f>
              <c:numCache>
                <c:formatCode>_-"kr"\ * #\ ##0_-;\-"kr"\ * #\ ##0_-;_-"kr"\ * "-"??_-;_-@_-</c:formatCode>
                <c:ptCount val="104"/>
                <c:pt idx="0">
                  <c:v>22075.0</c:v>
                </c:pt>
                <c:pt idx="1">
                  <c:v>22866.0</c:v>
                </c:pt>
                <c:pt idx="2">
                  <c:v>35714.0</c:v>
                </c:pt>
                <c:pt idx="3">
                  <c:v>20755.0</c:v>
                </c:pt>
                <c:pt idx="4">
                  <c:v>21610.0</c:v>
                </c:pt>
                <c:pt idx="5">
                  <c:v>20036.0</c:v>
                </c:pt>
                <c:pt idx="6">
                  <c:v>36644.0</c:v>
                </c:pt>
                <c:pt idx="7">
                  <c:v>37143.0</c:v>
                </c:pt>
                <c:pt idx="8">
                  <c:v>31429.0</c:v>
                </c:pt>
                <c:pt idx="9">
                  <c:v>35714.0</c:v>
                </c:pt>
                <c:pt idx="10">
                  <c:v>20155.0</c:v>
                </c:pt>
                <c:pt idx="11">
                  <c:v>29654.0</c:v>
                </c:pt>
                <c:pt idx="12">
                  <c:v>22866.0</c:v>
                </c:pt>
                <c:pt idx="13">
                  <c:v>39815.0</c:v>
                </c:pt>
                <c:pt idx="14">
                  <c:v>24063.0</c:v>
                </c:pt>
                <c:pt idx="15">
                  <c:v>21154.0</c:v>
                </c:pt>
                <c:pt idx="16">
                  <c:v>29654.0</c:v>
                </c:pt>
                <c:pt idx="17">
                  <c:v>28195.0</c:v>
                </c:pt>
                <c:pt idx="18">
                  <c:v>32800.0</c:v>
                </c:pt>
                <c:pt idx="19">
                  <c:v>38132.0</c:v>
                </c:pt>
                <c:pt idx="20">
                  <c:v>36179.0</c:v>
                </c:pt>
                <c:pt idx="21">
                  <c:v>39103.0</c:v>
                </c:pt>
                <c:pt idx="22">
                  <c:v>34409.0</c:v>
                </c:pt>
                <c:pt idx="23">
                  <c:v>30872.0</c:v>
                </c:pt>
                <c:pt idx="24">
                  <c:v>25806.0</c:v>
                </c:pt>
                <c:pt idx="25">
                  <c:v>35714.0</c:v>
                </c:pt>
                <c:pt idx="26">
                  <c:v>35000.0</c:v>
                </c:pt>
                <c:pt idx="27">
                  <c:v>24773.0</c:v>
                </c:pt>
                <c:pt idx="28">
                  <c:v>31746.0</c:v>
                </c:pt>
                <c:pt idx="29">
                  <c:v>17073.0</c:v>
                </c:pt>
                <c:pt idx="30">
                  <c:v>20543.0</c:v>
                </c:pt>
                <c:pt idx="31">
                  <c:v>21132.0</c:v>
                </c:pt>
                <c:pt idx="32">
                  <c:v>16575.0</c:v>
                </c:pt>
                <c:pt idx="33">
                  <c:v>30738.0</c:v>
                </c:pt>
                <c:pt idx="34">
                  <c:v>28916.0</c:v>
                </c:pt>
                <c:pt idx="35">
                  <c:v>28000.0</c:v>
                </c:pt>
                <c:pt idx="36">
                  <c:v>36098.0</c:v>
                </c:pt>
                <c:pt idx="37">
                  <c:v>32192.0</c:v>
                </c:pt>
                <c:pt idx="38">
                  <c:v>37407.0</c:v>
                </c:pt>
                <c:pt idx="39">
                  <c:v>39259.0</c:v>
                </c:pt>
                <c:pt idx="40">
                  <c:v>40476.0</c:v>
                </c:pt>
                <c:pt idx="41">
                  <c:v>39808.0</c:v>
                </c:pt>
                <c:pt idx="42">
                  <c:v>24172.0</c:v>
                </c:pt>
                <c:pt idx="43">
                  <c:v>30000.0</c:v>
                </c:pt>
                <c:pt idx="44">
                  <c:v>30000.0</c:v>
                </c:pt>
                <c:pt idx="45">
                  <c:v>42975.0</c:v>
                </c:pt>
                <c:pt idx="46">
                  <c:v>40000.0</c:v>
                </c:pt>
                <c:pt idx="47">
                  <c:v>27191.0</c:v>
                </c:pt>
                <c:pt idx="48">
                  <c:v>23438.0</c:v>
                </c:pt>
                <c:pt idx="49">
                  <c:v>35897.0</c:v>
                </c:pt>
                <c:pt idx="50">
                  <c:v>19232.0</c:v>
                </c:pt>
                <c:pt idx="51">
                  <c:v>22727.0</c:v>
                </c:pt>
                <c:pt idx="52">
                  <c:v>34211.0</c:v>
                </c:pt>
                <c:pt idx="53">
                  <c:v>20603.0</c:v>
                </c:pt>
                <c:pt idx="54">
                  <c:v>29394.0</c:v>
                </c:pt>
                <c:pt idx="55">
                  <c:v>14386.0</c:v>
                </c:pt>
                <c:pt idx="56">
                  <c:v>18750.0</c:v>
                </c:pt>
                <c:pt idx="57">
                  <c:v>16398.0</c:v>
                </c:pt>
                <c:pt idx="58">
                  <c:v>26042.0</c:v>
                </c:pt>
                <c:pt idx="59">
                  <c:v>20328.0</c:v>
                </c:pt>
                <c:pt idx="60">
                  <c:v>14828.0</c:v>
                </c:pt>
                <c:pt idx="61">
                  <c:v>32692.0</c:v>
                </c:pt>
                <c:pt idx="62">
                  <c:v>33750.0</c:v>
                </c:pt>
                <c:pt idx="63">
                  <c:v>15000.0</c:v>
                </c:pt>
                <c:pt idx="64">
                  <c:v>46914.0</c:v>
                </c:pt>
                <c:pt idx="65">
                  <c:v>22500.0</c:v>
                </c:pt>
                <c:pt idx="66">
                  <c:v>30714.0</c:v>
                </c:pt>
                <c:pt idx="67">
                  <c:v>19688.0</c:v>
                </c:pt>
                <c:pt idx="68">
                  <c:v>32115.0</c:v>
                </c:pt>
                <c:pt idx="69">
                  <c:v>22549.0</c:v>
                </c:pt>
                <c:pt idx="70">
                  <c:v>35106.0</c:v>
                </c:pt>
                <c:pt idx="71">
                  <c:v>27083.0</c:v>
                </c:pt>
                <c:pt idx="72">
                  <c:v>41270.0</c:v>
                </c:pt>
                <c:pt idx="73">
                  <c:v>43731.0</c:v>
                </c:pt>
                <c:pt idx="74">
                  <c:v>30351.0</c:v>
                </c:pt>
                <c:pt idx="75">
                  <c:v>32836.0</c:v>
                </c:pt>
                <c:pt idx="76">
                  <c:v>30147.0</c:v>
                </c:pt>
                <c:pt idx="77">
                  <c:v>21373.0</c:v>
                </c:pt>
                <c:pt idx="78">
                  <c:v>23333.0</c:v>
                </c:pt>
                <c:pt idx="79">
                  <c:v>28519.0</c:v>
                </c:pt>
                <c:pt idx="80">
                  <c:v>24773.0</c:v>
                </c:pt>
                <c:pt idx="81">
                  <c:v>41935.0</c:v>
                </c:pt>
                <c:pt idx="82">
                  <c:v>31356.0</c:v>
                </c:pt>
                <c:pt idx="83">
                  <c:v>25820.0</c:v>
                </c:pt>
                <c:pt idx="84">
                  <c:v>22464.0</c:v>
                </c:pt>
                <c:pt idx="85">
                  <c:v>29762.0</c:v>
                </c:pt>
                <c:pt idx="86">
                  <c:v>33000.0</c:v>
                </c:pt>
                <c:pt idx="87">
                  <c:v>16045.0</c:v>
                </c:pt>
                <c:pt idx="88">
                  <c:v>41491.0</c:v>
                </c:pt>
                <c:pt idx="89">
                  <c:v>29221.0</c:v>
                </c:pt>
                <c:pt idx="90">
                  <c:v>25625.0</c:v>
                </c:pt>
                <c:pt idx="91">
                  <c:v>26238.0</c:v>
                </c:pt>
                <c:pt idx="92">
                  <c:v>27957.0</c:v>
                </c:pt>
                <c:pt idx="93">
                  <c:v>31452.0</c:v>
                </c:pt>
                <c:pt idx="94">
                  <c:v>41727.0</c:v>
                </c:pt>
                <c:pt idx="95">
                  <c:v>33021.0</c:v>
                </c:pt>
                <c:pt idx="96">
                  <c:v>23729.0</c:v>
                </c:pt>
                <c:pt idx="97">
                  <c:v>29545.0</c:v>
                </c:pt>
                <c:pt idx="98">
                  <c:v>34524.0</c:v>
                </c:pt>
                <c:pt idx="99">
                  <c:v>26374.0</c:v>
                </c:pt>
                <c:pt idx="100">
                  <c:v>41837.0</c:v>
                </c:pt>
                <c:pt idx="101">
                  <c:v>23034.0</c:v>
                </c:pt>
                <c:pt idx="102">
                  <c:v>41452.0</c:v>
                </c:pt>
                <c:pt idx="103">
                  <c:v>32836.0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405832"/>
        <c:axId val="-2011808424"/>
      </c:scatterChart>
      <c:valAx>
        <c:axId val="213740583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11808424"/>
        <c:crosses val="autoZero"/>
        <c:crossBetween val="midCat"/>
      </c:valAx>
      <c:valAx>
        <c:axId val="-2011808424"/>
        <c:scaling>
          <c:orientation val="minMax"/>
        </c:scaling>
        <c:delete val="0"/>
        <c:axPos val="l"/>
        <c:majorGridlines/>
        <c:numFmt formatCode="_-&quot;kr&quot;\ * #\ ##0_-;\-&quot;kr&quot;\ * #\ ##0_-;_-&quot;kr&quot;\ * &quot;-&quot;??_-;_-@_-" sourceLinked="1"/>
        <c:majorTickMark val="out"/>
        <c:minorTickMark val="none"/>
        <c:tickLblPos val="nextTo"/>
        <c:crossAx val="21374058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87401575" r="0.7874015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</xdr:colOff>
      <xdr:row>22</xdr:row>
      <xdr:rowOff>120650</xdr:rowOff>
    </xdr:from>
    <xdr:to>
      <xdr:col>15</xdr:col>
      <xdr:colOff>831850</xdr:colOff>
      <xdr:row>37</xdr:row>
      <xdr:rowOff>6350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</xdr:colOff>
      <xdr:row>39</xdr:row>
      <xdr:rowOff>6350</xdr:rowOff>
    </xdr:from>
    <xdr:to>
      <xdr:col>15</xdr:col>
      <xdr:colOff>882650</xdr:colOff>
      <xdr:row>53</xdr:row>
      <xdr:rowOff>82550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K1" workbookViewId="0">
      <selection activeCell="L19" sqref="L19"/>
    </sheetView>
  </sheetViews>
  <sheetFormatPr baseColWidth="10" defaultRowHeight="15" x14ac:dyDescent="0"/>
  <cols>
    <col min="1" max="1" width="18.6640625" customWidth="1"/>
    <col min="5" max="5" width="12.6640625" bestFit="1" customWidth="1"/>
    <col min="6" max="6" width="11" bestFit="1" customWidth="1"/>
    <col min="10" max="10" width="16.33203125" bestFit="1" customWidth="1"/>
    <col min="11" max="11" width="12.5" customWidth="1"/>
    <col min="12" max="12" width="18.1640625" bestFit="1" customWidth="1"/>
    <col min="13" max="13" width="13.33203125" customWidth="1"/>
    <col min="14" max="14" width="12.33203125" customWidth="1"/>
    <col min="15" max="15" width="12.5" bestFit="1" customWidth="1"/>
    <col min="16" max="16" width="12.1640625" bestFit="1" customWidth="1"/>
  </cols>
  <sheetData>
    <row r="1" spans="1:17">
      <c r="A1" s="1" t="s">
        <v>0</v>
      </c>
      <c r="C1" s="4" t="s">
        <v>5</v>
      </c>
      <c r="D1" s="4" t="s">
        <v>6</v>
      </c>
      <c r="E1" s="4" t="s">
        <v>3</v>
      </c>
      <c r="F1" s="4" t="s">
        <v>7</v>
      </c>
      <c r="G1" s="4" t="s">
        <v>8</v>
      </c>
      <c r="H1" s="9" t="s">
        <v>15</v>
      </c>
      <c r="I1" s="9" t="s">
        <v>47</v>
      </c>
      <c r="J1" s="9" t="s">
        <v>48</v>
      </c>
    </row>
    <row r="2" spans="1:17">
      <c r="B2">
        <v>1</v>
      </c>
      <c r="C2" s="10">
        <v>211</v>
      </c>
      <c r="D2" s="11">
        <v>41928</v>
      </c>
      <c r="E2" s="12">
        <v>6750000</v>
      </c>
      <c r="F2" s="12">
        <v>31991</v>
      </c>
      <c r="G2" s="13">
        <v>2005</v>
      </c>
      <c r="H2" s="14" t="s">
        <v>17</v>
      </c>
      <c r="I2" s="14"/>
      <c r="J2" s="43">
        <f t="shared" ref="J2:J9" si="0">F2</f>
        <v>31991</v>
      </c>
      <c r="L2" s="29" t="s">
        <v>0</v>
      </c>
      <c r="M2" s="26" t="s">
        <v>2</v>
      </c>
      <c r="N2" s="26" t="s">
        <v>3</v>
      </c>
      <c r="O2" s="26" t="s">
        <v>4</v>
      </c>
    </row>
    <row r="3" spans="1:17">
      <c r="B3">
        <f t="shared" ref="B3:B19" si="1">B2+1</f>
        <v>2</v>
      </c>
      <c r="C3" s="10">
        <v>70</v>
      </c>
      <c r="D3" s="11">
        <v>41894</v>
      </c>
      <c r="E3" s="12">
        <v>2550000</v>
      </c>
      <c r="F3" s="12">
        <v>36429</v>
      </c>
      <c r="G3" s="13">
        <v>2008</v>
      </c>
      <c r="H3" s="14" t="str">
        <f t="shared" ref="H3:H14" si="2">H2</f>
        <v>0 km</v>
      </c>
      <c r="I3" s="14"/>
      <c r="J3" s="43">
        <f t="shared" si="0"/>
        <v>36429</v>
      </c>
      <c r="L3" s="26" t="s">
        <v>1</v>
      </c>
      <c r="M3" s="27">
        <v>109</v>
      </c>
      <c r="N3" s="28">
        <f>O3*M3</f>
        <v>3945800</v>
      </c>
      <c r="O3" s="28">
        <v>36200</v>
      </c>
    </row>
    <row r="4" spans="1:17">
      <c r="B4">
        <f t="shared" si="1"/>
        <v>3</v>
      </c>
      <c r="C4" s="10">
        <v>106</v>
      </c>
      <c r="D4" s="11">
        <v>41802</v>
      </c>
      <c r="E4" s="12">
        <v>4200000</v>
      </c>
      <c r="F4" s="12">
        <v>39623</v>
      </c>
      <c r="G4" s="13">
        <v>2000</v>
      </c>
      <c r="H4" s="14" t="str">
        <f t="shared" si="2"/>
        <v>0 km</v>
      </c>
      <c r="I4" s="14"/>
      <c r="J4" s="43">
        <f t="shared" si="0"/>
        <v>39623</v>
      </c>
    </row>
    <row r="5" spans="1:17">
      <c r="B5">
        <f t="shared" si="1"/>
        <v>4</v>
      </c>
      <c r="C5" s="10">
        <v>46</v>
      </c>
      <c r="D5" s="11">
        <v>41687</v>
      </c>
      <c r="E5" s="12">
        <v>1400000</v>
      </c>
      <c r="F5" s="12">
        <v>30435</v>
      </c>
      <c r="G5" s="13">
        <v>2000</v>
      </c>
      <c r="H5" s="14" t="str">
        <f t="shared" si="2"/>
        <v>0 km</v>
      </c>
      <c r="I5" s="14"/>
      <c r="J5" s="43">
        <f t="shared" si="0"/>
        <v>30435</v>
      </c>
      <c r="L5" s="29" t="s">
        <v>30</v>
      </c>
      <c r="M5" s="26" t="s">
        <v>27</v>
      </c>
      <c r="N5" s="26" t="s">
        <v>60</v>
      </c>
      <c r="O5" s="26" t="s">
        <v>61</v>
      </c>
      <c r="P5" s="26" t="s">
        <v>41</v>
      </c>
    </row>
    <row r="6" spans="1:17">
      <c r="B6">
        <f t="shared" si="1"/>
        <v>5</v>
      </c>
      <c r="C6" s="10">
        <v>106</v>
      </c>
      <c r="D6" s="11">
        <v>41631</v>
      </c>
      <c r="E6" s="12">
        <v>3800000</v>
      </c>
      <c r="F6" s="12">
        <v>35849</v>
      </c>
      <c r="G6" s="13">
        <v>2000</v>
      </c>
      <c r="H6" s="14" t="str">
        <f t="shared" si="2"/>
        <v>0 km</v>
      </c>
      <c r="I6" s="14"/>
      <c r="J6" s="43">
        <f t="shared" si="0"/>
        <v>35849</v>
      </c>
      <c r="L6" s="26" t="s">
        <v>28</v>
      </c>
      <c r="M6" s="29">
        <v>7</v>
      </c>
      <c r="N6" s="29">
        <v>6</v>
      </c>
      <c r="O6" s="29">
        <v>3</v>
      </c>
      <c r="P6" s="29">
        <v>2</v>
      </c>
    </row>
    <row r="7" spans="1:17">
      <c r="B7">
        <f t="shared" si="1"/>
        <v>6</v>
      </c>
      <c r="C7" s="10">
        <v>123</v>
      </c>
      <c r="D7" s="11">
        <v>41628</v>
      </c>
      <c r="E7" s="12">
        <v>4000000</v>
      </c>
      <c r="F7" s="12">
        <v>32520</v>
      </c>
      <c r="G7" s="13">
        <v>1972</v>
      </c>
      <c r="H7" s="14" t="str">
        <f t="shared" si="2"/>
        <v>0 km</v>
      </c>
      <c r="I7" s="14"/>
      <c r="J7" s="43">
        <f t="shared" si="0"/>
        <v>32520</v>
      </c>
      <c r="L7" s="26" t="s">
        <v>29</v>
      </c>
      <c r="M7" s="28">
        <v>33122</v>
      </c>
      <c r="N7" s="28">
        <v>35572</v>
      </c>
      <c r="O7" s="28">
        <v>44219</v>
      </c>
      <c r="P7" s="28">
        <v>36827</v>
      </c>
    </row>
    <row r="8" spans="1:17">
      <c r="B8">
        <f t="shared" si="1"/>
        <v>7</v>
      </c>
      <c r="C8" s="10">
        <v>150</v>
      </c>
      <c r="D8" s="11">
        <v>41582</v>
      </c>
      <c r="E8" s="12">
        <v>5500000</v>
      </c>
      <c r="F8" s="12">
        <v>36667</v>
      </c>
      <c r="G8" s="13">
        <v>2011</v>
      </c>
      <c r="H8" s="14" t="str">
        <f t="shared" si="2"/>
        <v>0 km</v>
      </c>
      <c r="I8" s="14"/>
      <c r="J8" s="43">
        <f t="shared" si="0"/>
        <v>36667</v>
      </c>
    </row>
    <row r="9" spans="1:17">
      <c r="B9">
        <f t="shared" si="1"/>
        <v>8</v>
      </c>
      <c r="C9" s="10">
        <v>46</v>
      </c>
      <c r="D9" s="11">
        <v>41375</v>
      </c>
      <c r="E9" s="12">
        <v>1390000</v>
      </c>
      <c r="F9" s="12">
        <v>30217</v>
      </c>
      <c r="G9" s="13">
        <v>2000</v>
      </c>
      <c r="H9" s="14" t="str">
        <f t="shared" si="2"/>
        <v>0 km</v>
      </c>
      <c r="I9" s="14"/>
      <c r="J9" s="43">
        <f t="shared" si="0"/>
        <v>30217</v>
      </c>
      <c r="L9" s="29" t="s">
        <v>8</v>
      </c>
      <c r="M9" s="26">
        <v>-1970</v>
      </c>
      <c r="N9" s="26" t="s">
        <v>31</v>
      </c>
      <c r="O9" s="26" t="s">
        <v>32</v>
      </c>
      <c r="P9" s="26" t="s">
        <v>33</v>
      </c>
      <c r="Q9" s="26" t="s">
        <v>54</v>
      </c>
    </row>
    <row r="10" spans="1:17">
      <c r="B10">
        <f t="shared" si="1"/>
        <v>9</v>
      </c>
      <c r="C10" s="10">
        <v>223</v>
      </c>
      <c r="D10" s="11">
        <v>41229</v>
      </c>
      <c r="E10" s="12">
        <v>9100000</v>
      </c>
      <c r="F10" s="12">
        <v>40807</v>
      </c>
      <c r="G10" s="13">
        <v>2006</v>
      </c>
      <c r="H10" s="14" t="str">
        <f t="shared" si="2"/>
        <v>0 km</v>
      </c>
      <c r="I10" s="14">
        <v>1.0209999999999999</v>
      </c>
      <c r="J10" s="43">
        <f t="shared" ref="J10:J19" si="3">I10*F10</f>
        <v>41663.946999999993</v>
      </c>
      <c r="L10" s="26" t="s">
        <v>28</v>
      </c>
      <c r="M10" s="29">
        <v>0</v>
      </c>
      <c r="N10" s="29">
        <v>1</v>
      </c>
      <c r="O10" s="29">
        <v>0</v>
      </c>
      <c r="P10" s="29">
        <v>6</v>
      </c>
      <c r="Q10" s="29">
        <v>11</v>
      </c>
    </row>
    <row r="11" spans="1:17">
      <c r="B11">
        <f t="shared" si="1"/>
        <v>10</v>
      </c>
      <c r="C11" s="10">
        <v>103</v>
      </c>
      <c r="D11" s="11">
        <v>41201</v>
      </c>
      <c r="E11" s="12">
        <v>3550000</v>
      </c>
      <c r="F11" s="12">
        <v>34466</v>
      </c>
      <c r="G11" s="13">
        <v>2001</v>
      </c>
      <c r="H11" s="14" t="str">
        <f t="shared" si="2"/>
        <v>0 km</v>
      </c>
      <c r="I11" s="14">
        <v>1.0209999999999999</v>
      </c>
      <c r="J11" s="43">
        <f t="shared" si="3"/>
        <v>35189.786</v>
      </c>
      <c r="L11" s="26" t="s">
        <v>29</v>
      </c>
      <c r="M11" s="29" t="s">
        <v>34</v>
      </c>
      <c r="N11" s="28">
        <v>32520</v>
      </c>
      <c r="O11" s="29" t="s">
        <v>34</v>
      </c>
      <c r="P11" s="28">
        <v>35553</v>
      </c>
      <c r="Q11" s="28">
        <v>36887</v>
      </c>
    </row>
    <row r="12" spans="1:17">
      <c r="B12">
        <f t="shared" si="1"/>
        <v>11</v>
      </c>
      <c r="C12" s="10">
        <v>109</v>
      </c>
      <c r="D12" s="11">
        <v>40798</v>
      </c>
      <c r="E12" s="12">
        <v>3900000</v>
      </c>
      <c r="F12" s="12">
        <v>35780</v>
      </c>
      <c r="G12" s="13">
        <v>2001</v>
      </c>
      <c r="H12" s="14" t="str">
        <f t="shared" si="2"/>
        <v>0 km</v>
      </c>
      <c r="I12" s="14">
        <v>1.0289999999999999</v>
      </c>
      <c r="J12" s="43">
        <f t="shared" si="3"/>
        <v>36817.619999999995</v>
      </c>
    </row>
    <row r="13" spans="1:17">
      <c r="B13">
        <f t="shared" si="1"/>
        <v>12</v>
      </c>
      <c r="C13" s="10">
        <v>86</v>
      </c>
      <c r="D13" s="11">
        <v>40604</v>
      </c>
      <c r="E13" s="12">
        <v>2975000</v>
      </c>
      <c r="F13" s="12">
        <v>34593</v>
      </c>
      <c r="G13" s="13">
        <v>2010</v>
      </c>
      <c r="H13" s="14" t="str">
        <f t="shared" si="2"/>
        <v>0 km</v>
      </c>
      <c r="I13" s="14">
        <v>1.0289999999999999</v>
      </c>
      <c r="J13" s="43">
        <f t="shared" si="3"/>
        <v>35596.197</v>
      </c>
      <c r="M13" s="42"/>
      <c r="N13" s="42"/>
      <c r="O13" s="42"/>
      <c r="P13" s="42"/>
    </row>
    <row r="14" spans="1:17">
      <c r="B14">
        <f t="shared" si="1"/>
        <v>13</v>
      </c>
      <c r="C14" s="10">
        <v>70</v>
      </c>
      <c r="D14" s="11">
        <v>40521</v>
      </c>
      <c r="E14" s="12">
        <v>2650000</v>
      </c>
      <c r="F14" s="12">
        <v>37857</v>
      </c>
      <c r="G14" s="13">
        <v>2009</v>
      </c>
      <c r="H14" s="14" t="str">
        <f t="shared" si="2"/>
        <v>0 km</v>
      </c>
      <c r="I14" s="14">
        <v>1.042</v>
      </c>
      <c r="J14" s="43">
        <f t="shared" si="3"/>
        <v>39446.993999999999</v>
      </c>
    </row>
    <row r="15" spans="1:17">
      <c r="B15">
        <f t="shared" si="1"/>
        <v>14</v>
      </c>
      <c r="C15" s="10">
        <v>145</v>
      </c>
      <c r="D15" s="11">
        <v>40519</v>
      </c>
      <c r="E15" s="12">
        <v>6900000</v>
      </c>
      <c r="F15" s="12">
        <v>47586</v>
      </c>
      <c r="G15" s="13">
        <v>2009</v>
      </c>
      <c r="H15" s="14" t="s">
        <v>17</v>
      </c>
      <c r="I15" s="14">
        <v>1.042</v>
      </c>
      <c r="J15" s="43">
        <f t="shared" si="3"/>
        <v>49584.612000000001</v>
      </c>
    </row>
    <row r="16" spans="1:17">
      <c r="B16">
        <f t="shared" si="1"/>
        <v>15</v>
      </c>
      <c r="C16" s="10">
        <v>108</v>
      </c>
      <c r="D16" s="11">
        <v>40452</v>
      </c>
      <c r="E16" s="12">
        <v>3465000</v>
      </c>
      <c r="F16" s="12">
        <v>32083</v>
      </c>
      <c r="G16" s="13">
        <v>2001</v>
      </c>
      <c r="H16" s="14" t="str">
        <f>H15</f>
        <v>0 km</v>
      </c>
      <c r="I16" s="14">
        <v>1.042</v>
      </c>
      <c r="J16" s="43">
        <f t="shared" si="3"/>
        <v>33430.486000000004</v>
      </c>
    </row>
    <row r="17" spans="2:10">
      <c r="B17">
        <f t="shared" si="1"/>
        <v>16</v>
      </c>
      <c r="C17" s="10">
        <v>45</v>
      </c>
      <c r="D17" s="11">
        <v>40298</v>
      </c>
      <c r="E17" s="12">
        <v>1250000</v>
      </c>
      <c r="F17" s="12">
        <v>27778</v>
      </c>
      <c r="G17" s="13">
        <v>2001</v>
      </c>
      <c r="H17" s="14" t="str">
        <f>H16</f>
        <v>0 km</v>
      </c>
      <c r="I17" s="14">
        <v>1.042</v>
      </c>
      <c r="J17" s="43">
        <f t="shared" si="3"/>
        <v>28944.675999999999</v>
      </c>
    </row>
    <row r="18" spans="2:10">
      <c r="B18">
        <f t="shared" si="1"/>
        <v>17</v>
      </c>
      <c r="C18" s="10">
        <v>44</v>
      </c>
      <c r="D18" s="11">
        <v>40205</v>
      </c>
      <c r="E18" s="12">
        <v>1300000</v>
      </c>
      <c r="F18" s="12">
        <v>29545</v>
      </c>
      <c r="G18" s="13">
        <v>2000</v>
      </c>
      <c r="H18" s="14" t="str">
        <f>H17</f>
        <v>0 km</v>
      </c>
      <c r="I18" s="14">
        <v>1.042</v>
      </c>
      <c r="J18" s="43">
        <f t="shared" si="3"/>
        <v>30785.89</v>
      </c>
    </row>
    <row r="19" spans="2:10">
      <c r="B19">
        <f t="shared" si="1"/>
        <v>18</v>
      </c>
      <c r="C19" s="10">
        <v>168</v>
      </c>
      <c r="D19" s="11">
        <v>40151</v>
      </c>
      <c r="E19" s="12">
        <v>7300000</v>
      </c>
      <c r="F19" s="12">
        <v>43452</v>
      </c>
      <c r="G19" s="13">
        <v>1994</v>
      </c>
      <c r="H19" s="14" t="str">
        <f>H18</f>
        <v>0 km</v>
      </c>
      <c r="I19" s="14">
        <v>1.0680000000000001</v>
      </c>
      <c r="J19" s="43">
        <f t="shared" si="3"/>
        <v>46406.736000000004</v>
      </c>
    </row>
  </sheetData>
  <sortState ref="A1:J19">
    <sortCondition descending="1" ref="D1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K1" workbookViewId="0">
      <selection activeCell="L9" sqref="L9:Q11"/>
    </sheetView>
  </sheetViews>
  <sheetFormatPr baseColWidth="10" defaultRowHeight="15" x14ac:dyDescent="0"/>
  <cols>
    <col min="1" max="1" width="27.33203125" customWidth="1"/>
    <col min="5" max="5" width="12.6640625" bestFit="1" customWidth="1"/>
    <col min="6" max="6" width="11" bestFit="1" customWidth="1"/>
    <col min="10" max="10" width="16.83203125" bestFit="1" customWidth="1"/>
    <col min="11" max="11" width="12.83203125" bestFit="1" customWidth="1"/>
    <col min="12" max="12" width="17.83203125" bestFit="1" customWidth="1"/>
    <col min="13" max="13" width="12.33203125" customWidth="1"/>
    <col min="14" max="14" width="12.5" bestFit="1" customWidth="1"/>
    <col min="15" max="15" width="11.5" bestFit="1" customWidth="1"/>
    <col min="16" max="16" width="10.1640625" bestFit="1" customWidth="1"/>
  </cols>
  <sheetData>
    <row r="1" spans="1:17">
      <c r="A1" s="2" t="s">
        <v>9</v>
      </c>
      <c r="C1" t="s">
        <v>2</v>
      </c>
      <c r="D1" t="s">
        <v>6</v>
      </c>
      <c r="E1" t="s">
        <v>3</v>
      </c>
      <c r="F1" t="s">
        <v>7</v>
      </c>
      <c r="G1" t="s">
        <v>8</v>
      </c>
      <c r="H1" t="s">
        <v>15</v>
      </c>
      <c r="I1" t="s">
        <v>47</v>
      </c>
      <c r="J1" t="s">
        <v>49</v>
      </c>
    </row>
    <row r="2" spans="1:17">
      <c r="B2">
        <v>1</v>
      </c>
      <c r="C2" s="10">
        <v>47</v>
      </c>
      <c r="D2" s="11">
        <v>41849</v>
      </c>
      <c r="E2" s="12">
        <v>1650000</v>
      </c>
      <c r="F2" s="12">
        <v>35106</v>
      </c>
      <c r="G2" s="13">
        <v>1972</v>
      </c>
      <c r="H2" s="14" t="s">
        <v>17</v>
      </c>
      <c r="I2" s="14"/>
      <c r="J2" s="43">
        <f t="shared" ref="J2:J11" si="0">F2</f>
        <v>35106</v>
      </c>
      <c r="L2" s="29" t="s">
        <v>20</v>
      </c>
      <c r="M2" s="26" t="s">
        <v>2</v>
      </c>
      <c r="N2" s="26" t="s">
        <v>3</v>
      </c>
      <c r="O2" s="26" t="s">
        <v>7</v>
      </c>
    </row>
    <row r="3" spans="1:17">
      <c r="B3">
        <f t="shared" ref="B3:B40" si="1">B2+1</f>
        <v>2</v>
      </c>
      <c r="C3" s="10">
        <v>49</v>
      </c>
      <c r="D3" s="11">
        <v>41551</v>
      </c>
      <c r="E3" s="12">
        <v>1860000</v>
      </c>
      <c r="F3" s="12">
        <v>37959</v>
      </c>
      <c r="G3" s="13">
        <v>2008</v>
      </c>
      <c r="H3" s="14" t="str">
        <f t="shared" ref="H3:H36" si="2">H2</f>
        <v>0 km</v>
      </c>
      <c r="I3" s="14"/>
      <c r="J3" s="43">
        <f t="shared" si="0"/>
        <v>37959</v>
      </c>
      <c r="L3" s="26" t="s">
        <v>1</v>
      </c>
      <c r="M3" s="27">
        <v>80</v>
      </c>
      <c r="N3" s="28">
        <f>O3*M3</f>
        <v>3068960</v>
      </c>
      <c r="O3" s="28">
        <v>38362</v>
      </c>
    </row>
    <row r="4" spans="1:17">
      <c r="B4">
        <f t="shared" si="1"/>
        <v>3</v>
      </c>
      <c r="C4" s="10">
        <v>100</v>
      </c>
      <c r="D4" s="11">
        <v>41543</v>
      </c>
      <c r="E4" s="12">
        <v>3525000</v>
      </c>
      <c r="F4" s="12">
        <v>35250</v>
      </c>
      <c r="G4" s="13">
        <v>1965</v>
      </c>
      <c r="H4" s="14" t="str">
        <f t="shared" si="2"/>
        <v>0 km</v>
      </c>
      <c r="I4" s="14"/>
      <c r="J4" s="43">
        <f t="shared" si="0"/>
        <v>35250</v>
      </c>
      <c r="O4" s="42"/>
    </row>
    <row r="5" spans="1:17">
      <c r="B5">
        <f t="shared" si="1"/>
        <v>4</v>
      </c>
      <c r="C5" s="10">
        <v>51</v>
      </c>
      <c r="D5" s="11">
        <v>41514</v>
      </c>
      <c r="E5" s="12">
        <v>1850000</v>
      </c>
      <c r="F5" s="12">
        <v>36275</v>
      </c>
      <c r="G5" s="13">
        <v>2007</v>
      </c>
      <c r="H5" s="14" t="str">
        <f t="shared" si="2"/>
        <v>0 km</v>
      </c>
      <c r="I5" s="14"/>
      <c r="J5" s="43">
        <f t="shared" si="0"/>
        <v>36275</v>
      </c>
      <c r="L5" s="29" t="s">
        <v>30</v>
      </c>
      <c r="M5" s="26" t="s">
        <v>35</v>
      </c>
      <c r="N5" s="26" t="s">
        <v>37</v>
      </c>
      <c r="O5" s="26" t="s">
        <v>36</v>
      </c>
      <c r="P5" s="26" t="s">
        <v>38</v>
      </c>
    </row>
    <row r="6" spans="1:17">
      <c r="B6">
        <f t="shared" si="1"/>
        <v>5</v>
      </c>
      <c r="C6" s="10">
        <v>89</v>
      </c>
      <c r="D6" s="11">
        <v>41480</v>
      </c>
      <c r="E6" s="12">
        <v>1450000</v>
      </c>
      <c r="F6" s="12">
        <v>16292</v>
      </c>
      <c r="G6" s="13">
        <v>2007</v>
      </c>
      <c r="H6" s="14" t="str">
        <f t="shared" si="2"/>
        <v>0 km</v>
      </c>
      <c r="I6" s="14"/>
      <c r="J6" s="43">
        <f t="shared" si="0"/>
        <v>16292</v>
      </c>
      <c r="L6" s="26" t="s">
        <v>28</v>
      </c>
      <c r="M6" s="29">
        <v>28</v>
      </c>
      <c r="N6" s="29">
        <v>5</v>
      </c>
      <c r="O6" s="29">
        <v>5</v>
      </c>
      <c r="P6" s="29">
        <v>1</v>
      </c>
    </row>
    <row r="7" spans="1:17">
      <c r="B7">
        <f t="shared" si="1"/>
        <v>6</v>
      </c>
      <c r="C7" s="10">
        <v>88</v>
      </c>
      <c r="D7" s="11">
        <v>41456</v>
      </c>
      <c r="E7" s="12">
        <v>2852000</v>
      </c>
      <c r="F7" s="12">
        <v>32409</v>
      </c>
      <c r="G7" s="13">
        <v>2010</v>
      </c>
      <c r="H7" s="14" t="str">
        <f t="shared" si="2"/>
        <v>0 km</v>
      </c>
      <c r="I7" s="14"/>
      <c r="J7" s="43">
        <f t="shared" si="0"/>
        <v>32409</v>
      </c>
      <c r="L7" s="26" t="s">
        <v>29</v>
      </c>
      <c r="M7" s="30">
        <v>38285</v>
      </c>
      <c r="N7" s="30">
        <v>36002</v>
      </c>
      <c r="O7" s="30">
        <v>43833</v>
      </c>
      <c r="P7" s="30">
        <v>24981</v>
      </c>
    </row>
    <row r="8" spans="1:17">
      <c r="B8">
        <f t="shared" si="1"/>
        <v>7</v>
      </c>
      <c r="C8" s="10">
        <v>51</v>
      </c>
      <c r="D8" s="11">
        <v>41446</v>
      </c>
      <c r="E8" s="12">
        <v>1500000</v>
      </c>
      <c r="F8" s="12">
        <v>29412</v>
      </c>
      <c r="G8" s="13">
        <v>1973</v>
      </c>
      <c r="H8" s="14" t="str">
        <f t="shared" si="2"/>
        <v>0 km</v>
      </c>
      <c r="I8" s="14"/>
      <c r="J8" s="43">
        <f t="shared" si="0"/>
        <v>29412</v>
      </c>
    </row>
    <row r="9" spans="1:17">
      <c r="B9">
        <f t="shared" si="1"/>
        <v>8</v>
      </c>
      <c r="C9" s="10">
        <v>88</v>
      </c>
      <c r="D9" s="11">
        <v>41418</v>
      </c>
      <c r="E9" s="12">
        <v>2800000</v>
      </c>
      <c r="F9" s="12">
        <v>31818</v>
      </c>
      <c r="G9" s="13">
        <v>2010</v>
      </c>
      <c r="H9" s="14" t="str">
        <f t="shared" si="2"/>
        <v>0 km</v>
      </c>
      <c r="I9" s="14"/>
      <c r="J9" s="43">
        <f t="shared" si="0"/>
        <v>31818</v>
      </c>
      <c r="L9" s="29" t="s">
        <v>8</v>
      </c>
      <c r="M9" s="26">
        <v>-1970</v>
      </c>
      <c r="N9" s="26" t="s">
        <v>31</v>
      </c>
      <c r="O9" s="26" t="s">
        <v>32</v>
      </c>
      <c r="P9" s="26" t="s">
        <v>33</v>
      </c>
      <c r="Q9" s="26" t="s">
        <v>39</v>
      </c>
    </row>
    <row r="10" spans="1:17">
      <c r="B10">
        <f t="shared" si="1"/>
        <v>9</v>
      </c>
      <c r="C10" s="10">
        <v>91</v>
      </c>
      <c r="D10" s="11">
        <v>41320</v>
      </c>
      <c r="E10" s="12">
        <v>1925000</v>
      </c>
      <c r="F10" s="12">
        <v>21154</v>
      </c>
      <c r="G10" s="13">
        <v>1971</v>
      </c>
      <c r="H10" s="14" t="str">
        <f t="shared" si="2"/>
        <v>0 km</v>
      </c>
      <c r="I10" s="14"/>
      <c r="J10" s="43">
        <f t="shared" si="0"/>
        <v>21154</v>
      </c>
      <c r="L10" s="26" t="s">
        <v>28</v>
      </c>
      <c r="M10" s="29">
        <v>6</v>
      </c>
      <c r="N10" s="29">
        <v>7</v>
      </c>
      <c r="O10" s="29">
        <v>1</v>
      </c>
      <c r="P10" s="29">
        <v>2</v>
      </c>
      <c r="Q10" s="29">
        <v>23</v>
      </c>
    </row>
    <row r="11" spans="1:17">
      <c r="B11">
        <f t="shared" si="1"/>
        <v>10</v>
      </c>
      <c r="C11" s="10">
        <v>88</v>
      </c>
      <c r="D11" s="11">
        <v>41309</v>
      </c>
      <c r="E11" s="12">
        <v>2800000</v>
      </c>
      <c r="F11" s="12">
        <v>31818</v>
      </c>
      <c r="G11" s="13">
        <v>2010</v>
      </c>
      <c r="H11" s="14" t="str">
        <f t="shared" si="2"/>
        <v>0 km</v>
      </c>
      <c r="I11" s="14"/>
      <c r="J11" s="43">
        <f t="shared" si="0"/>
        <v>31818</v>
      </c>
      <c r="L11" s="26" t="s">
        <v>29</v>
      </c>
      <c r="M11" s="30">
        <v>46651</v>
      </c>
      <c r="N11" s="30">
        <v>33968</v>
      </c>
      <c r="O11" s="30">
        <v>49817</v>
      </c>
      <c r="P11" s="30">
        <v>30161</v>
      </c>
      <c r="Q11" s="30">
        <v>37753</v>
      </c>
    </row>
    <row r="12" spans="1:17">
      <c r="B12">
        <f t="shared" si="1"/>
        <v>11</v>
      </c>
      <c r="C12" s="10">
        <v>148</v>
      </c>
      <c r="D12" s="11">
        <v>41255</v>
      </c>
      <c r="E12" s="12">
        <v>6300000</v>
      </c>
      <c r="F12" s="12">
        <v>42568</v>
      </c>
      <c r="G12" s="13">
        <v>1962</v>
      </c>
      <c r="H12" s="14" t="str">
        <f t="shared" si="2"/>
        <v>0 km</v>
      </c>
      <c r="I12" s="14">
        <v>1.0209999999999999</v>
      </c>
      <c r="J12" s="43">
        <f t="shared" ref="J12:J40" si="3">F12*I12</f>
        <v>43461.927999999993</v>
      </c>
    </row>
    <row r="13" spans="1:17">
      <c r="B13">
        <f t="shared" si="1"/>
        <v>12</v>
      </c>
      <c r="C13" s="10">
        <v>104</v>
      </c>
      <c r="D13" s="11">
        <v>41180</v>
      </c>
      <c r="E13" s="12">
        <v>3600000</v>
      </c>
      <c r="F13" s="12">
        <v>34615</v>
      </c>
      <c r="G13" s="13">
        <v>1995</v>
      </c>
      <c r="H13" s="14" t="str">
        <f t="shared" si="2"/>
        <v>0 km</v>
      </c>
      <c r="I13" s="14">
        <v>1.0209999999999999</v>
      </c>
      <c r="J13" s="43">
        <f t="shared" si="3"/>
        <v>35341.914999999994</v>
      </c>
    </row>
    <row r="14" spans="1:17">
      <c r="B14">
        <f t="shared" si="1"/>
        <v>13</v>
      </c>
      <c r="C14" s="10">
        <v>88</v>
      </c>
      <c r="D14" s="11">
        <v>41095</v>
      </c>
      <c r="E14" s="12">
        <v>2800000</v>
      </c>
      <c r="F14" s="12">
        <v>31818</v>
      </c>
      <c r="G14" s="13">
        <v>2010</v>
      </c>
      <c r="H14" s="14" t="str">
        <f t="shared" si="2"/>
        <v>0 km</v>
      </c>
      <c r="I14" s="14">
        <v>1.0209999999999999</v>
      </c>
      <c r="J14" s="43">
        <f t="shared" si="3"/>
        <v>32486.177999999996</v>
      </c>
      <c r="M14" s="42"/>
      <c r="N14" s="42"/>
      <c r="O14" s="42"/>
      <c r="P14" s="42"/>
      <c r="Q14" s="42"/>
    </row>
    <row r="15" spans="1:17">
      <c r="B15">
        <f t="shared" si="1"/>
        <v>14</v>
      </c>
      <c r="C15" s="10">
        <v>53</v>
      </c>
      <c r="D15" s="11">
        <v>41003</v>
      </c>
      <c r="E15" s="12">
        <v>2550000</v>
      </c>
      <c r="F15" s="12">
        <v>48113</v>
      </c>
      <c r="G15" s="13">
        <v>1965</v>
      </c>
      <c r="H15" s="14" t="str">
        <f t="shared" si="2"/>
        <v>0 km</v>
      </c>
      <c r="I15" s="14">
        <v>1.0209999999999999</v>
      </c>
      <c r="J15" s="43">
        <f t="shared" si="3"/>
        <v>49123.372999999992</v>
      </c>
    </row>
    <row r="16" spans="1:17">
      <c r="B16">
        <f t="shared" si="1"/>
        <v>15</v>
      </c>
      <c r="C16" s="10">
        <v>65</v>
      </c>
      <c r="D16" s="11">
        <v>40980</v>
      </c>
      <c r="E16" s="12">
        <v>2750000</v>
      </c>
      <c r="F16" s="12">
        <v>42308</v>
      </c>
      <c r="G16" s="13">
        <v>2010</v>
      </c>
      <c r="H16" s="14" t="str">
        <f t="shared" si="2"/>
        <v>0 km</v>
      </c>
      <c r="I16" s="14">
        <v>1.0209999999999999</v>
      </c>
      <c r="J16" s="43">
        <f t="shared" si="3"/>
        <v>43196.467999999993</v>
      </c>
    </row>
    <row r="17" spans="2:10">
      <c r="B17">
        <f t="shared" si="1"/>
        <v>16</v>
      </c>
      <c r="C17" s="10">
        <v>63</v>
      </c>
      <c r="D17" s="11">
        <v>40940</v>
      </c>
      <c r="E17" s="12">
        <v>2800000</v>
      </c>
      <c r="F17" s="12">
        <v>44444</v>
      </c>
      <c r="G17" s="13">
        <v>1975</v>
      </c>
      <c r="H17" s="14" t="str">
        <f t="shared" si="2"/>
        <v>0 km</v>
      </c>
      <c r="I17" s="14">
        <v>1.0209999999999999</v>
      </c>
      <c r="J17" s="43">
        <f t="shared" si="3"/>
        <v>45377.323999999993</v>
      </c>
    </row>
    <row r="18" spans="2:10">
      <c r="B18">
        <f t="shared" si="1"/>
        <v>17</v>
      </c>
      <c r="C18" s="10">
        <v>123</v>
      </c>
      <c r="D18" s="11">
        <v>40935</v>
      </c>
      <c r="E18" s="12">
        <v>4650000</v>
      </c>
      <c r="F18" s="12">
        <v>37805</v>
      </c>
      <c r="G18" s="13">
        <v>2010</v>
      </c>
      <c r="H18" s="14" t="str">
        <f t="shared" si="2"/>
        <v>0 km</v>
      </c>
      <c r="I18" s="14">
        <v>1.0209999999999999</v>
      </c>
      <c r="J18" s="43">
        <f t="shared" si="3"/>
        <v>38598.904999999999</v>
      </c>
    </row>
    <row r="19" spans="2:10">
      <c r="B19">
        <f t="shared" si="1"/>
        <v>18</v>
      </c>
      <c r="C19" s="10">
        <v>48</v>
      </c>
      <c r="D19" s="11">
        <v>40935</v>
      </c>
      <c r="E19" s="12">
        <v>1930000</v>
      </c>
      <c r="F19" s="12">
        <v>40208</v>
      </c>
      <c r="G19" s="13">
        <v>2010</v>
      </c>
      <c r="H19" s="14" t="str">
        <f t="shared" si="2"/>
        <v>0 km</v>
      </c>
      <c r="I19" s="14">
        <v>1.0209999999999999</v>
      </c>
      <c r="J19" s="43">
        <f t="shared" si="3"/>
        <v>41052.367999999995</v>
      </c>
    </row>
    <row r="20" spans="2:10">
      <c r="B20">
        <f t="shared" si="1"/>
        <v>19</v>
      </c>
      <c r="C20" s="10">
        <v>134</v>
      </c>
      <c r="D20" s="11">
        <v>40934</v>
      </c>
      <c r="E20" s="12">
        <v>6100000</v>
      </c>
      <c r="F20" s="12">
        <v>45522</v>
      </c>
      <c r="G20" s="13">
        <v>2008</v>
      </c>
      <c r="H20" s="14" t="str">
        <f t="shared" si="2"/>
        <v>0 km</v>
      </c>
      <c r="I20" s="14">
        <v>1.0209999999999999</v>
      </c>
      <c r="J20" s="43">
        <f t="shared" si="3"/>
        <v>46477.961999999992</v>
      </c>
    </row>
    <row r="21" spans="2:10">
      <c r="B21">
        <f t="shared" si="1"/>
        <v>20</v>
      </c>
      <c r="C21" s="10">
        <v>63</v>
      </c>
      <c r="D21" s="11">
        <v>40884</v>
      </c>
      <c r="E21" s="12">
        <v>3050000</v>
      </c>
      <c r="F21" s="12">
        <v>48413</v>
      </c>
      <c r="G21" s="13">
        <v>1990</v>
      </c>
      <c r="H21" s="14" t="str">
        <f t="shared" si="2"/>
        <v>0 km</v>
      </c>
      <c r="I21" s="14">
        <v>1.0289999999999999</v>
      </c>
      <c r="J21" s="43">
        <f t="shared" si="3"/>
        <v>49816.976999999999</v>
      </c>
    </row>
    <row r="22" spans="2:10">
      <c r="B22">
        <f t="shared" si="1"/>
        <v>21</v>
      </c>
      <c r="C22" s="10">
        <v>173</v>
      </c>
      <c r="D22" s="11">
        <v>40862</v>
      </c>
      <c r="E22" s="12">
        <v>4200000</v>
      </c>
      <c r="F22" s="12">
        <v>24277</v>
      </c>
      <c r="G22" s="13">
        <v>1991</v>
      </c>
      <c r="H22" s="14" t="str">
        <f t="shared" si="2"/>
        <v>0 km</v>
      </c>
      <c r="I22" s="14">
        <v>1.0289999999999999</v>
      </c>
      <c r="J22" s="43">
        <f t="shared" si="3"/>
        <v>24981.032999999999</v>
      </c>
    </row>
    <row r="23" spans="2:10">
      <c r="B23">
        <f t="shared" si="1"/>
        <v>22</v>
      </c>
      <c r="C23" s="10">
        <v>50</v>
      </c>
      <c r="D23" s="11">
        <v>40848</v>
      </c>
      <c r="E23" s="12">
        <v>1865000</v>
      </c>
      <c r="F23" s="12">
        <v>37300</v>
      </c>
      <c r="G23" s="13">
        <v>2008</v>
      </c>
      <c r="H23" s="14" t="str">
        <f t="shared" si="2"/>
        <v>0 km</v>
      </c>
      <c r="I23" s="14">
        <v>1.0289999999999999</v>
      </c>
      <c r="J23" s="43">
        <f t="shared" si="3"/>
        <v>38381.699999999997</v>
      </c>
    </row>
    <row r="24" spans="2:10">
      <c r="B24">
        <f t="shared" si="1"/>
        <v>23</v>
      </c>
      <c r="C24" s="10">
        <v>137</v>
      </c>
      <c r="D24" s="11">
        <v>40836</v>
      </c>
      <c r="E24" s="12">
        <v>5700000</v>
      </c>
      <c r="F24" s="12">
        <v>41606</v>
      </c>
      <c r="G24" s="13">
        <v>2006</v>
      </c>
      <c r="H24" s="14" t="str">
        <f t="shared" si="2"/>
        <v>0 km</v>
      </c>
      <c r="I24" s="14">
        <v>1.0289999999999999</v>
      </c>
      <c r="J24" s="43">
        <f t="shared" si="3"/>
        <v>42812.573999999993</v>
      </c>
    </row>
    <row r="25" spans="2:10">
      <c r="B25">
        <f t="shared" si="1"/>
        <v>24</v>
      </c>
      <c r="C25" s="10">
        <v>50</v>
      </c>
      <c r="D25" s="11">
        <v>40808</v>
      </c>
      <c r="E25" s="12">
        <v>1850000</v>
      </c>
      <c r="F25" s="12">
        <v>37000</v>
      </c>
      <c r="G25" s="13">
        <v>2006</v>
      </c>
      <c r="H25" s="14" t="str">
        <f t="shared" si="2"/>
        <v>0 km</v>
      </c>
      <c r="I25" s="14">
        <v>1.0289999999999999</v>
      </c>
      <c r="J25" s="43">
        <f t="shared" si="3"/>
        <v>38073</v>
      </c>
    </row>
    <row r="26" spans="2:10">
      <c r="B26">
        <f t="shared" si="1"/>
        <v>25</v>
      </c>
      <c r="C26" s="10">
        <v>133</v>
      </c>
      <c r="D26" s="11">
        <v>40626</v>
      </c>
      <c r="E26" s="12">
        <v>5200000</v>
      </c>
      <c r="F26" s="12">
        <v>39098</v>
      </c>
      <c r="G26" s="13">
        <v>2009</v>
      </c>
      <c r="H26" s="14" t="str">
        <f t="shared" si="2"/>
        <v>0 km</v>
      </c>
      <c r="I26" s="14">
        <v>1.0289999999999999</v>
      </c>
      <c r="J26" s="43">
        <f t="shared" si="3"/>
        <v>40231.841999999997</v>
      </c>
    </row>
    <row r="27" spans="2:10">
      <c r="B27">
        <f t="shared" si="1"/>
        <v>26</v>
      </c>
      <c r="C27" s="10">
        <v>58</v>
      </c>
      <c r="D27" s="11">
        <v>40560</v>
      </c>
      <c r="E27" s="12">
        <v>975000</v>
      </c>
      <c r="F27" s="12">
        <v>16810</v>
      </c>
      <c r="G27" s="13">
        <v>1974</v>
      </c>
      <c r="H27" s="14" t="str">
        <f t="shared" si="2"/>
        <v>0 km</v>
      </c>
      <c r="I27" s="14">
        <v>1.0289999999999999</v>
      </c>
      <c r="J27" s="43">
        <f t="shared" si="3"/>
        <v>17297.489999999998</v>
      </c>
    </row>
    <row r="28" spans="2:10">
      <c r="B28">
        <f t="shared" si="1"/>
        <v>27</v>
      </c>
      <c r="C28" s="10">
        <v>107</v>
      </c>
      <c r="D28" s="11">
        <v>40520</v>
      </c>
      <c r="E28" s="12">
        <v>5100000</v>
      </c>
      <c r="F28" s="12">
        <v>47664</v>
      </c>
      <c r="G28" s="13">
        <v>2009</v>
      </c>
      <c r="H28" s="14" t="str">
        <f t="shared" si="2"/>
        <v>0 km</v>
      </c>
      <c r="I28" s="14">
        <v>1.042</v>
      </c>
      <c r="J28" s="43">
        <f t="shared" si="3"/>
        <v>49665.887999999999</v>
      </c>
    </row>
    <row r="29" spans="2:10">
      <c r="B29">
        <f t="shared" si="1"/>
        <v>28</v>
      </c>
      <c r="C29" s="10">
        <v>89</v>
      </c>
      <c r="D29" s="11">
        <v>40511</v>
      </c>
      <c r="E29" s="12">
        <v>2895000</v>
      </c>
      <c r="F29" s="12">
        <v>32528</v>
      </c>
      <c r="G29" s="13">
        <v>2006</v>
      </c>
      <c r="H29" s="14" t="str">
        <f t="shared" si="2"/>
        <v>0 km</v>
      </c>
      <c r="I29" s="14">
        <v>1.042</v>
      </c>
      <c r="J29" s="43">
        <f t="shared" si="3"/>
        <v>33894.175999999999</v>
      </c>
    </row>
    <row r="30" spans="2:10">
      <c r="B30">
        <f t="shared" si="1"/>
        <v>29</v>
      </c>
      <c r="C30" s="10">
        <v>51</v>
      </c>
      <c r="D30" s="11">
        <v>40463</v>
      </c>
      <c r="E30" s="12">
        <v>1850000</v>
      </c>
      <c r="F30" s="12">
        <v>36275</v>
      </c>
      <c r="G30" s="13">
        <v>2007</v>
      </c>
      <c r="H30" s="14" t="str">
        <f t="shared" si="2"/>
        <v>0 km</v>
      </c>
      <c r="I30" s="14">
        <v>1.042</v>
      </c>
      <c r="J30" s="43">
        <f t="shared" si="3"/>
        <v>37798.550000000003</v>
      </c>
    </row>
    <row r="31" spans="2:10">
      <c r="B31">
        <f t="shared" si="1"/>
        <v>30</v>
      </c>
      <c r="C31" s="10">
        <v>87</v>
      </c>
      <c r="D31" s="11">
        <v>40451</v>
      </c>
      <c r="E31" s="12">
        <v>2670000</v>
      </c>
      <c r="F31" s="12">
        <v>30690</v>
      </c>
      <c r="G31" s="13">
        <v>2006</v>
      </c>
      <c r="H31" s="14" t="str">
        <f t="shared" si="2"/>
        <v>0 km</v>
      </c>
      <c r="I31" s="14">
        <v>1.042</v>
      </c>
      <c r="J31" s="43">
        <f t="shared" si="3"/>
        <v>31978.98</v>
      </c>
    </row>
    <row r="32" spans="2:10">
      <c r="B32">
        <f t="shared" si="1"/>
        <v>31</v>
      </c>
      <c r="C32" s="10">
        <v>132</v>
      </c>
      <c r="D32" s="11">
        <v>40450</v>
      </c>
      <c r="E32" s="12">
        <v>5850000</v>
      </c>
      <c r="F32" s="12">
        <v>44318</v>
      </c>
      <c r="G32" s="13">
        <v>2007</v>
      </c>
      <c r="H32" s="14" t="str">
        <f t="shared" si="2"/>
        <v>0 km</v>
      </c>
      <c r="I32" s="14">
        <v>1.042</v>
      </c>
      <c r="J32" s="43">
        <f t="shared" si="3"/>
        <v>46179.356</v>
      </c>
    </row>
    <row r="33" spans="2:10">
      <c r="B33">
        <f t="shared" si="1"/>
        <v>32</v>
      </c>
      <c r="C33" s="10">
        <v>56</v>
      </c>
      <c r="D33" s="11">
        <v>40377</v>
      </c>
      <c r="E33" s="12">
        <v>2400000</v>
      </c>
      <c r="F33" s="12">
        <v>42857</v>
      </c>
      <c r="G33" s="13">
        <v>1973</v>
      </c>
      <c r="H33" s="14" t="str">
        <f t="shared" si="2"/>
        <v>0 km</v>
      </c>
      <c r="I33" s="14">
        <v>1.042</v>
      </c>
      <c r="J33" s="43">
        <f t="shared" si="3"/>
        <v>44656.993999999999</v>
      </c>
    </row>
    <row r="34" spans="2:10">
      <c r="B34">
        <f t="shared" si="1"/>
        <v>33</v>
      </c>
      <c r="C34" s="10">
        <v>36</v>
      </c>
      <c r="D34" s="11">
        <v>40365</v>
      </c>
      <c r="E34" s="12">
        <v>1705000</v>
      </c>
      <c r="F34" s="12">
        <v>47361</v>
      </c>
      <c r="G34" s="13">
        <v>1969</v>
      </c>
      <c r="H34" s="14" t="str">
        <f t="shared" si="2"/>
        <v>0 km</v>
      </c>
      <c r="I34" s="14">
        <v>1.042</v>
      </c>
      <c r="J34" s="43">
        <f t="shared" si="3"/>
        <v>49350.162000000004</v>
      </c>
    </row>
    <row r="35" spans="2:10">
      <c r="B35">
        <f t="shared" si="1"/>
        <v>34</v>
      </c>
      <c r="C35" s="10">
        <v>84</v>
      </c>
      <c r="D35" s="11">
        <v>40361</v>
      </c>
      <c r="E35" s="12">
        <v>2750000</v>
      </c>
      <c r="F35" s="12">
        <v>32738</v>
      </c>
      <c r="G35" s="13">
        <v>2007</v>
      </c>
      <c r="H35" s="14" t="str">
        <f t="shared" si="2"/>
        <v>0 km</v>
      </c>
      <c r="I35" s="14">
        <v>1.042</v>
      </c>
      <c r="J35" s="43">
        <f t="shared" si="3"/>
        <v>34112.995999999999</v>
      </c>
    </row>
    <row r="36" spans="2:10">
      <c r="B36">
        <f t="shared" si="1"/>
        <v>35</v>
      </c>
      <c r="C36" s="10">
        <v>64</v>
      </c>
      <c r="D36" s="11">
        <v>40361</v>
      </c>
      <c r="E36" s="12">
        <v>2750000</v>
      </c>
      <c r="F36" s="12">
        <v>42969</v>
      </c>
      <c r="G36" s="13">
        <v>1980</v>
      </c>
      <c r="H36" s="14" t="str">
        <f t="shared" si="2"/>
        <v>0 km</v>
      </c>
      <c r="I36" s="14">
        <v>1.042</v>
      </c>
      <c r="J36" s="43">
        <f t="shared" si="3"/>
        <v>44773.698000000004</v>
      </c>
    </row>
    <row r="37" spans="2:10">
      <c r="B37">
        <f t="shared" si="1"/>
        <v>36</v>
      </c>
      <c r="C37" s="10">
        <v>47</v>
      </c>
      <c r="D37" s="11">
        <v>40221</v>
      </c>
      <c r="E37" s="12">
        <v>2325000</v>
      </c>
      <c r="F37" s="12">
        <v>49468</v>
      </c>
      <c r="G37" s="13">
        <v>1969</v>
      </c>
      <c r="H37" s="14" t="s">
        <v>17</v>
      </c>
      <c r="I37" s="14">
        <v>1.042</v>
      </c>
      <c r="J37" s="43">
        <f t="shared" si="3"/>
        <v>51545.656000000003</v>
      </c>
    </row>
    <row r="38" spans="2:10">
      <c r="B38">
        <f t="shared" si="1"/>
        <v>37</v>
      </c>
      <c r="C38" s="10">
        <v>84</v>
      </c>
      <c r="D38" s="11">
        <v>40161</v>
      </c>
      <c r="E38" s="12">
        <v>3840000</v>
      </c>
      <c r="F38" s="12">
        <v>45714</v>
      </c>
      <c r="G38" s="13">
        <v>2009</v>
      </c>
      <c r="H38" s="14" t="str">
        <f>H37</f>
        <v>0 km</v>
      </c>
      <c r="I38" s="14">
        <v>1.0680000000000001</v>
      </c>
      <c r="J38" s="43">
        <f t="shared" si="3"/>
        <v>48822.552000000003</v>
      </c>
    </row>
    <row r="39" spans="2:10">
      <c r="B39">
        <f t="shared" si="1"/>
        <v>38</v>
      </c>
      <c r="C39" s="10">
        <v>45</v>
      </c>
      <c r="D39" s="11">
        <v>40157</v>
      </c>
      <c r="E39" s="12">
        <v>1600000</v>
      </c>
      <c r="F39" s="12">
        <v>35556</v>
      </c>
      <c r="G39" s="13">
        <v>2007</v>
      </c>
      <c r="H39" s="14" t="str">
        <f>H38</f>
        <v>0 km</v>
      </c>
      <c r="I39" s="14">
        <v>1.0680000000000001</v>
      </c>
      <c r="J39" s="43">
        <f t="shared" si="3"/>
        <v>37973.808000000005</v>
      </c>
    </row>
    <row r="40" spans="2:10">
      <c r="B40">
        <f t="shared" si="1"/>
        <v>39</v>
      </c>
      <c r="C40" s="10">
        <v>24</v>
      </c>
      <c r="D40" s="11">
        <v>39904</v>
      </c>
      <c r="E40" s="12">
        <v>1150000</v>
      </c>
      <c r="F40" s="12">
        <v>47917</v>
      </c>
      <c r="G40" s="13">
        <v>1952</v>
      </c>
      <c r="H40" s="14" t="str">
        <f>H39</f>
        <v>0 km</v>
      </c>
      <c r="I40" s="14">
        <v>1.0680000000000001</v>
      </c>
      <c r="J40" s="43">
        <f t="shared" si="3"/>
        <v>51175.356</v>
      </c>
    </row>
  </sheetData>
  <sortState ref="A1:J42">
    <sortCondition descending="1" ref="D1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L1" workbookViewId="0">
      <selection activeCell="M17" sqref="M17"/>
    </sheetView>
  </sheetViews>
  <sheetFormatPr baseColWidth="10" defaultRowHeight="15" x14ac:dyDescent="0"/>
  <cols>
    <col min="1" max="1" width="28.6640625" customWidth="1"/>
    <col min="5" max="5" width="12.6640625" bestFit="1" customWidth="1"/>
    <col min="6" max="6" width="11" bestFit="1" customWidth="1"/>
    <col min="10" max="10" width="16.83203125" bestFit="1" customWidth="1"/>
    <col min="11" max="11" width="12.83203125" customWidth="1"/>
    <col min="12" max="12" width="14.5" customWidth="1"/>
    <col min="13" max="14" width="12.6640625" bestFit="1" customWidth="1"/>
    <col min="15" max="15" width="12.5" bestFit="1" customWidth="1"/>
    <col min="16" max="16" width="12.1640625" bestFit="1" customWidth="1"/>
  </cols>
  <sheetData>
    <row r="1" spans="1:17">
      <c r="A1" s="2" t="s">
        <v>10</v>
      </c>
      <c r="C1" t="s">
        <v>2</v>
      </c>
      <c r="D1" t="s">
        <v>6</v>
      </c>
      <c r="E1" t="s">
        <v>3</v>
      </c>
      <c r="F1" t="s">
        <v>7</v>
      </c>
      <c r="G1" t="s">
        <v>8</v>
      </c>
      <c r="H1" t="s">
        <v>23</v>
      </c>
      <c r="I1" t="s">
        <v>47</v>
      </c>
      <c r="J1" t="s">
        <v>49</v>
      </c>
    </row>
    <row r="2" spans="1:17">
      <c r="B2">
        <v>1</v>
      </c>
      <c r="C2" s="10">
        <v>53</v>
      </c>
      <c r="D2" s="11">
        <v>41924</v>
      </c>
      <c r="E2" s="12">
        <v>1170000</v>
      </c>
      <c r="F2" s="12">
        <v>22075</v>
      </c>
      <c r="G2" s="13">
        <v>1981</v>
      </c>
      <c r="H2" s="14" t="s">
        <v>24</v>
      </c>
      <c r="I2" s="14"/>
      <c r="J2" s="43">
        <f t="shared" ref="J2:J18" si="0">F2</f>
        <v>22075</v>
      </c>
      <c r="L2" s="29" t="s">
        <v>55</v>
      </c>
      <c r="M2" s="26" t="s">
        <v>2</v>
      </c>
      <c r="N2" s="26" t="s">
        <v>3</v>
      </c>
      <c r="O2" s="26" t="s">
        <v>7</v>
      </c>
    </row>
    <row r="3" spans="1:17">
      <c r="B3">
        <f t="shared" ref="B3:B46" si="1">B2+1</f>
        <v>2</v>
      </c>
      <c r="C3" s="10">
        <v>53</v>
      </c>
      <c r="D3" s="11">
        <v>41897</v>
      </c>
      <c r="E3" s="12">
        <v>1200000</v>
      </c>
      <c r="F3" s="12">
        <v>22866</v>
      </c>
      <c r="G3" s="13">
        <v>1981</v>
      </c>
      <c r="H3" s="14" t="str">
        <f t="shared" ref="H3:H41" si="2">H2</f>
        <v>1 - 5 km</v>
      </c>
      <c r="I3" s="14"/>
      <c r="J3" s="43">
        <f t="shared" si="0"/>
        <v>22866</v>
      </c>
      <c r="L3" s="26" t="s">
        <v>1</v>
      </c>
      <c r="M3" s="27">
        <v>85</v>
      </c>
      <c r="N3" s="30">
        <f>M3*O3</f>
        <v>2582810</v>
      </c>
      <c r="O3" s="28">
        <v>30386</v>
      </c>
    </row>
    <row r="4" spans="1:17">
      <c r="B4">
        <f t="shared" si="1"/>
        <v>3</v>
      </c>
      <c r="C4" s="10">
        <v>42</v>
      </c>
      <c r="D4" s="11">
        <v>41883</v>
      </c>
      <c r="E4" s="12">
        <v>1500000</v>
      </c>
      <c r="F4" s="12">
        <v>35714</v>
      </c>
      <c r="G4" s="13">
        <v>1995</v>
      </c>
      <c r="H4" s="14" t="str">
        <f t="shared" si="2"/>
        <v>1 - 5 km</v>
      </c>
      <c r="I4" s="14"/>
      <c r="J4" s="43">
        <f t="shared" si="0"/>
        <v>35714</v>
      </c>
      <c r="O4" s="42"/>
    </row>
    <row r="5" spans="1:17">
      <c r="B5">
        <f t="shared" si="1"/>
        <v>4</v>
      </c>
      <c r="C5" s="10">
        <v>53</v>
      </c>
      <c r="D5" s="11">
        <v>41855</v>
      </c>
      <c r="E5" s="12">
        <v>1100000</v>
      </c>
      <c r="F5" s="12">
        <v>20755</v>
      </c>
      <c r="G5" s="13">
        <v>1981</v>
      </c>
      <c r="H5" s="14" t="str">
        <f t="shared" si="2"/>
        <v>1 - 5 km</v>
      </c>
      <c r="I5" s="14"/>
      <c r="J5" s="43">
        <f t="shared" si="0"/>
        <v>20755</v>
      </c>
      <c r="L5" s="29" t="s">
        <v>30</v>
      </c>
      <c r="M5" s="26" t="s">
        <v>35</v>
      </c>
      <c r="N5" s="26" t="s">
        <v>37</v>
      </c>
      <c r="O5" s="26" t="s">
        <v>40</v>
      </c>
      <c r="P5" s="26" t="s">
        <v>41</v>
      </c>
    </row>
    <row r="6" spans="1:17">
      <c r="B6">
        <f t="shared" si="1"/>
        <v>5</v>
      </c>
      <c r="C6" s="10">
        <v>118</v>
      </c>
      <c r="D6" s="11">
        <v>41843</v>
      </c>
      <c r="E6" s="12">
        <v>2550000</v>
      </c>
      <c r="F6" s="12">
        <v>21610</v>
      </c>
      <c r="G6" s="13">
        <v>2004</v>
      </c>
      <c r="H6" s="14" t="str">
        <f t="shared" si="2"/>
        <v>1 - 5 km</v>
      </c>
      <c r="I6" s="14"/>
      <c r="J6" s="43">
        <f t="shared" si="0"/>
        <v>21610</v>
      </c>
      <c r="L6" s="26" t="s">
        <v>28</v>
      </c>
      <c r="M6" s="29">
        <v>30</v>
      </c>
      <c r="N6" s="29">
        <v>8</v>
      </c>
      <c r="O6" s="29">
        <v>5</v>
      </c>
      <c r="P6" s="29">
        <v>2</v>
      </c>
    </row>
    <row r="7" spans="1:17">
      <c r="B7">
        <f t="shared" si="1"/>
        <v>6</v>
      </c>
      <c r="C7" s="10">
        <v>53</v>
      </c>
      <c r="D7" s="11">
        <v>41808</v>
      </c>
      <c r="E7" s="12">
        <v>1050000</v>
      </c>
      <c r="F7" s="12">
        <v>20036</v>
      </c>
      <c r="G7" s="13">
        <v>1981</v>
      </c>
      <c r="H7" s="14" t="str">
        <f t="shared" si="2"/>
        <v>1 - 5 km</v>
      </c>
      <c r="I7" s="14"/>
      <c r="J7" s="43">
        <f t="shared" si="0"/>
        <v>20036</v>
      </c>
      <c r="L7" s="26" t="s">
        <v>29</v>
      </c>
      <c r="M7" s="30">
        <v>31467</v>
      </c>
      <c r="N7" s="30">
        <v>28166</v>
      </c>
      <c r="O7" s="30">
        <v>29010</v>
      </c>
      <c r="P7" s="30">
        <v>26493</v>
      </c>
    </row>
    <row r="8" spans="1:17">
      <c r="B8">
        <f t="shared" si="1"/>
        <v>7</v>
      </c>
      <c r="C8" s="10">
        <v>73</v>
      </c>
      <c r="D8" s="11">
        <v>41712</v>
      </c>
      <c r="E8" s="12">
        <v>2675000</v>
      </c>
      <c r="F8" s="12">
        <v>36644</v>
      </c>
      <c r="G8" s="13">
        <v>1988</v>
      </c>
      <c r="H8" s="14" t="str">
        <f t="shared" si="2"/>
        <v>1 - 5 km</v>
      </c>
      <c r="I8" s="14"/>
      <c r="J8" s="43">
        <f t="shared" si="0"/>
        <v>36644</v>
      </c>
    </row>
    <row r="9" spans="1:17">
      <c r="B9">
        <f t="shared" si="1"/>
        <v>8</v>
      </c>
      <c r="C9" s="10">
        <v>42</v>
      </c>
      <c r="D9" s="11">
        <v>41708</v>
      </c>
      <c r="E9" s="12">
        <v>1560000</v>
      </c>
      <c r="F9" s="12">
        <v>37143</v>
      </c>
      <c r="G9" s="13">
        <v>1995</v>
      </c>
      <c r="H9" s="14" t="str">
        <f t="shared" si="2"/>
        <v>1 - 5 km</v>
      </c>
      <c r="I9" s="14"/>
      <c r="J9" s="43">
        <f t="shared" si="0"/>
        <v>37143</v>
      </c>
      <c r="L9" s="29" t="s">
        <v>8</v>
      </c>
      <c r="M9" s="26">
        <v>-1970</v>
      </c>
      <c r="N9" s="26" t="s">
        <v>31</v>
      </c>
      <c r="O9" s="26" t="s">
        <v>32</v>
      </c>
      <c r="P9" s="26" t="s">
        <v>33</v>
      </c>
      <c r="Q9" s="26" t="s">
        <v>39</v>
      </c>
    </row>
    <row r="10" spans="1:17">
      <c r="B10">
        <f t="shared" si="1"/>
        <v>9</v>
      </c>
      <c r="C10" s="10">
        <v>63</v>
      </c>
      <c r="D10" s="11">
        <v>41702</v>
      </c>
      <c r="E10" s="12">
        <v>1980000</v>
      </c>
      <c r="F10" s="12">
        <v>31429</v>
      </c>
      <c r="G10" s="13">
        <v>1971</v>
      </c>
      <c r="H10" s="14" t="str">
        <f t="shared" si="2"/>
        <v>1 - 5 km</v>
      </c>
      <c r="I10" s="14"/>
      <c r="J10" s="43">
        <f t="shared" si="0"/>
        <v>31429</v>
      </c>
      <c r="L10" s="26" t="s">
        <v>28</v>
      </c>
      <c r="M10" s="29">
        <v>2</v>
      </c>
      <c r="N10" s="29">
        <v>3</v>
      </c>
      <c r="O10" s="29">
        <v>16</v>
      </c>
      <c r="P10" s="29">
        <v>3</v>
      </c>
      <c r="Q10" s="29">
        <v>21</v>
      </c>
    </row>
    <row r="11" spans="1:17">
      <c r="B11">
        <f t="shared" si="1"/>
        <v>10</v>
      </c>
      <c r="C11" s="10">
        <v>182</v>
      </c>
      <c r="D11" s="11">
        <v>41654</v>
      </c>
      <c r="E11" s="12">
        <v>6500000</v>
      </c>
      <c r="F11" s="12">
        <v>35714</v>
      </c>
      <c r="G11" s="13">
        <v>2008</v>
      </c>
      <c r="H11" s="14" t="str">
        <f t="shared" si="2"/>
        <v>1 - 5 km</v>
      </c>
      <c r="I11" s="14"/>
      <c r="J11" s="43">
        <f t="shared" si="0"/>
        <v>35714</v>
      </c>
      <c r="L11" s="26" t="s">
        <v>29</v>
      </c>
      <c r="M11" s="30">
        <v>24799</v>
      </c>
      <c r="N11" s="30">
        <v>27571</v>
      </c>
      <c r="O11" s="30">
        <v>27014</v>
      </c>
      <c r="P11" s="30">
        <v>32783</v>
      </c>
      <c r="Q11" s="30">
        <v>33546</v>
      </c>
    </row>
    <row r="12" spans="1:17">
      <c r="B12">
        <f t="shared" si="1"/>
        <v>11</v>
      </c>
      <c r="C12" s="10">
        <v>129</v>
      </c>
      <c r="D12" s="11">
        <v>41593</v>
      </c>
      <c r="E12" s="12">
        <v>2600000</v>
      </c>
      <c r="F12" s="12">
        <v>20155</v>
      </c>
      <c r="G12" s="13">
        <v>2004</v>
      </c>
      <c r="H12" s="14" t="str">
        <f t="shared" si="2"/>
        <v>1 - 5 km</v>
      </c>
      <c r="I12" s="14"/>
      <c r="J12" s="43">
        <f t="shared" si="0"/>
        <v>20155</v>
      </c>
    </row>
    <row r="13" spans="1:17">
      <c r="B13">
        <f t="shared" si="1"/>
        <v>12</v>
      </c>
      <c r="C13" s="10">
        <v>136</v>
      </c>
      <c r="D13" s="11">
        <v>41585</v>
      </c>
      <c r="E13" s="12">
        <v>4033000</v>
      </c>
      <c r="F13" s="12">
        <v>29654</v>
      </c>
      <c r="G13" s="13">
        <v>2010</v>
      </c>
      <c r="H13" s="14" t="str">
        <f t="shared" si="2"/>
        <v>1 - 5 km</v>
      </c>
      <c r="I13" s="14"/>
      <c r="J13" s="43">
        <f t="shared" si="0"/>
        <v>29654</v>
      </c>
      <c r="M13" s="42"/>
      <c r="N13" s="42"/>
      <c r="O13" s="42"/>
      <c r="P13" s="42"/>
      <c r="Q13" s="42"/>
    </row>
    <row r="14" spans="1:17">
      <c r="B14">
        <f t="shared" si="1"/>
        <v>13</v>
      </c>
      <c r="C14" s="10">
        <v>53</v>
      </c>
      <c r="D14" s="11">
        <v>41585</v>
      </c>
      <c r="E14" s="12">
        <v>1200000</v>
      </c>
      <c r="F14" s="12">
        <v>22866</v>
      </c>
      <c r="G14" s="13">
        <v>1981</v>
      </c>
      <c r="H14" s="14" t="str">
        <f t="shared" si="2"/>
        <v>1 - 5 km</v>
      </c>
      <c r="I14" s="14"/>
      <c r="J14" s="43">
        <f t="shared" si="0"/>
        <v>22866</v>
      </c>
      <c r="M14" s="42"/>
      <c r="N14" s="42"/>
      <c r="O14" s="42"/>
      <c r="P14" s="42"/>
    </row>
    <row r="15" spans="1:17">
      <c r="B15">
        <f t="shared" si="1"/>
        <v>14</v>
      </c>
      <c r="C15" s="10">
        <v>54</v>
      </c>
      <c r="D15" s="11">
        <v>41579</v>
      </c>
      <c r="E15" s="12">
        <v>2150000</v>
      </c>
      <c r="F15" s="12">
        <v>39815</v>
      </c>
      <c r="G15" s="13">
        <v>2009</v>
      </c>
      <c r="H15" s="14" t="str">
        <f t="shared" si="2"/>
        <v>1 - 5 km</v>
      </c>
      <c r="I15" s="14"/>
      <c r="J15" s="43">
        <f t="shared" si="0"/>
        <v>39815</v>
      </c>
    </row>
    <row r="16" spans="1:17">
      <c r="B16">
        <f t="shared" si="1"/>
        <v>15</v>
      </c>
      <c r="C16" s="10">
        <v>64</v>
      </c>
      <c r="D16" s="11">
        <v>41388</v>
      </c>
      <c r="E16" s="12">
        <v>1540000</v>
      </c>
      <c r="F16" s="12">
        <v>24063</v>
      </c>
      <c r="G16" s="13">
        <v>1988</v>
      </c>
      <c r="H16" s="14" t="str">
        <f t="shared" si="2"/>
        <v>1 - 5 km</v>
      </c>
      <c r="I16" s="14"/>
      <c r="J16" s="43">
        <f t="shared" si="0"/>
        <v>24063</v>
      </c>
    </row>
    <row r="17" spans="2:10">
      <c r="B17">
        <f t="shared" si="1"/>
        <v>16</v>
      </c>
      <c r="C17" s="10">
        <v>52</v>
      </c>
      <c r="D17" s="11">
        <v>41338</v>
      </c>
      <c r="E17" s="12">
        <v>1100000</v>
      </c>
      <c r="F17" s="12">
        <v>21154</v>
      </c>
      <c r="G17" s="13">
        <v>1980</v>
      </c>
      <c r="H17" s="14" t="str">
        <f t="shared" si="2"/>
        <v>1 - 5 km</v>
      </c>
      <c r="I17" s="14"/>
      <c r="J17" s="43">
        <f t="shared" si="0"/>
        <v>21154</v>
      </c>
    </row>
    <row r="18" spans="2:10">
      <c r="B18">
        <f t="shared" si="1"/>
        <v>17</v>
      </c>
      <c r="C18" s="10">
        <v>136</v>
      </c>
      <c r="D18" s="11">
        <v>41282</v>
      </c>
      <c r="E18" s="12">
        <v>4033000</v>
      </c>
      <c r="F18" s="12">
        <v>29654</v>
      </c>
      <c r="G18" s="13">
        <v>2010</v>
      </c>
      <c r="H18" s="14" t="str">
        <f t="shared" si="2"/>
        <v>1 - 5 km</v>
      </c>
      <c r="I18" s="14"/>
      <c r="J18" s="43">
        <f t="shared" si="0"/>
        <v>29654</v>
      </c>
    </row>
    <row r="19" spans="2:10">
      <c r="B19">
        <f t="shared" si="1"/>
        <v>18</v>
      </c>
      <c r="C19" s="10">
        <v>133</v>
      </c>
      <c r="D19" s="11">
        <v>41247</v>
      </c>
      <c r="E19" s="12">
        <v>3750000</v>
      </c>
      <c r="F19" s="12">
        <v>28195</v>
      </c>
      <c r="G19" s="13">
        <v>2007</v>
      </c>
      <c r="H19" s="14" t="str">
        <f t="shared" si="2"/>
        <v>1 - 5 km</v>
      </c>
      <c r="I19" s="14">
        <v>1.0209999999999999</v>
      </c>
      <c r="J19" s="43">
        <f t="shared" ref="J19:J46" si="3">F19*I19</f>
        <v>28787.094999999998</v>
      </c>
    </row>
    <row r="20" spans="2:10">
      <c r="B20">
        <f t="shared" si="1"/>
        <v>19</v>
      </c>
      <c r="C20" s="10">
        <v>125</v>
      </c>
      <c r="D20" s="11">
        <v>41213</v>
      </c>
      <c r="E20" s="12">
        <v>4100000</v>
      </c>
      <c r="F20" s="12">
        <v>32800</v>
      </c>
      <c r="G20" s="13">
        <v>2010</v>
      </c>
      <c r="H20" s="14" t="str">
        <f t="shared" si="2"/>
        <v>1 - 5 km</v>
      </c>
      <c r="I20" s="14">
        <v>1.0209999999999999</v>
      </c>
      <c r="J20" s="43">
        <f t="shared" si="3"/>
        <v>33488.799999999996</v>
      </c>
    </row>
    <row r="21" spans="2:10">
      <c r="B21">
        <f t="shared" si="1"/>
        <v>20</v>
      </c>
      <c r="C21" s="10">
        <v>62</v>
      </c>
      <c r="D21" s="11">
        <v>41213</v>
      </c>
      <c r="E21" s="12">
        <v>2360000</v>
      </c>
      <c r="F21" s="12">
        <v>38132</v>
      </c>
      <c r="G21" s="13">
        <v>2007</v>
      </c>
      <c r="H21" s="14" t="str">
        <f t="shared" si="2"/>
        <v>1 - 5 km</v>
      </c>
      <c r="I21" s="14">
        <v>1.0209999999999999</v>
      </c>
      <c r="J21" s="43">
        <f t="shared" si="3"/>
        <v>38932.771999999997</v>
      </c>
    </row>
    <row r="22" spans="2:10">
      <c r="B22">
        <f t="shared" si="1"/>
        <v>21</v>
      </c>
      <c r="C22" s="10">
        <v>72</v>
      </c>
      <c r="D22" s="11">
        <v>41208</v>
      </c>
      <c r="E22" s="12">
        <v>2600000</v>
      </c>
      <c r="F22" s="12">
        <v>36179</v>
      </c>
      <c r="G22" s="13">
        <v>2007</v>
      </c>
      <c r="H22" s="14" t="str">
        <f t="shared" si="2"/>
        <v>1 - 5 km</v>
      </c>
      <c r="I22" s="14">
        <v>1.0209999999999999</v>
      </c>
      <c r="J22" s="43">
        <f t="shared" si="3"/>
        <v>36938.758999999998</v>
      </c>
    </row>
    <row r="23" spans="2:10">
      <c r="B23">
        <f t="shared" si="1"/>
        <v>22</v>
      </c>
      <c r="C23" s="10">
        <v>78</v>
      </c>
      <c r="D23" s="11">
        <v>41135</v>
      </c>
      <c r="E23" s="12">
        <v>3050000</v>
      </c>
      <c r="F23" s="12">
        <v>39103</v>
      </c>
      <c r="G23" s="13">
        <v>2008</v>
      </c>
      <c r="H23" s="14" t="str">
        <f t="shared" si="2"/>
        <v>1 - 5 km</v>
      </c>
      <c r="I23" s="14">
        <v>1.0209999999999999</v>
      </c>
      <c r="J23" s="43">
        <f t="shared" si="3"/>
        <v>39924.162999999993</v>
      </c>
    </row>
    <row r="24" spans="2:10">
      <c r="B24">
        <f t="shared" si="1"/>
        <v>23</v>
      </c>
      <c r="C24" s="10">
        <v>93</v>
      </c>
      <c r="D24" s="11">
        <v>41092</v>
      </c>
      <c r="E24" s="12">
        <v>3200000</v>
      </c>
      <c r="F24" s="12">
        <v>34409</v>
      </c>
      <c r="G24" s="13">
        <v>2005</v>
      </c>
      <c r="H24" s="14" t="str">
        <f t="shared" si="2"/>
        <v>1 - 5 km</v>
      </c>
      <c r="I24" s="14">
        <v>1.0209999999999999</v>
      </c>
      <c r="J24" s="43">
        <f t="shared" si="3"/>
        <v>35131.589</v>
      </c>
    </row>
    <row r="25" spans="2:10">
      <c r="B25">
        <f t="shared" si="1"/>
        <v>24</v>
      </c>
      <c r="C25" s="10">
        <v>149</v>
      </c>
      <c r="D25" s="11">
        <v>40834</v>
      </c>
      <c r="E25" s="12">
        <v>4600000</v>
      </c>
      <c r="F25" s="12">
        <v>30872</v>
      </c>
      <c r="G25" s="13">
        <v>2006</v>
      </c>
      <c r="H25" s="14" t="str">
        <f t="shared" si="2"/>
        <v>1 - 5 km</v>
      </c>
      <c r="I25" s="14">
        <v>1.0289999999999999</v>
      </c>
      <c r="J25" s="43">
        <f t="shared" si="3"/>
        <v>31767.287999999997</v>
      </c>
    </row>
    <row r="26" spans="2:10">
      <c r="B26">
        <f t="shared" si="1"/>
        <v>25</v>
      </c>
      <c r="C26" s="10">
        <v>62</v>
      </c>
      <c r="D26" s="11">
        <v>40804</v>
      </c>
      <c r="E26" s="12">
        <v>1600000</v>
      </c>
      <c r="F26" s="12">
        <v>25806</v>
      </c>
      <c r="G26" s="13">
        <v>1983</v>
      </c>
      <c r="H26" s="14" t="str">
        <f t="shared" si="2"/>
        <v>1 - 5 km</v>
      </c>
      <c r="I26" s="14">
        <v>1.0289999999999999</v>
      </c>
      <c r="J26" s="43">
        <f t="shared" si="3"/>
        <v>26554.373999999996</v>
      </c>
    </row>
    <row r="27" spans="2:10">
      <c r="B27">
        <f t="shared" si="1"/>
        <v>26</v>
      </c>
      <c r="C27" s="10">
        <v>63</v>
      </c>
      <c r="D27" s="11">
        <v>40784</v>
      </c>
      <c r="E27" s="12">
        <v>2250000</v>
      </c>
      <c r="F27" s="12">
        <v>35714</v>
      </c>
      <c r="G27" s="13">
        <v>2009</v>
      </c>
      <c r="H27" s="14" t="str">
        <f t="shared" si="2"/>
        <v>1 - 5 km</v>
      </c>
      <c r="I27" s="14">
        <v>1.0289999999999999</v>
      </c>
      <c r="J27" s="43">
        <f t="shared" si="3"/>
        <v>36749.705999999998</v>
      </c>
    </row>
    <row r="28" spans="2:10">
      <c r="B28">
        <f t="shared" si="1"/>
        <v>27</v>
      </c>
      <c r="C28" s="10">
        <v>100</v>
      </c>
      <c r="D28" s="11">
        <v>40717</v>
      </c>
      <c r="E28" s="12">
        <v>3500000</v>
      </c>
      <c r="F28" s="12">
        <v>35000</v>
      </c>
      <c r="G28" s="13">
        <v>2011</v>
      </c>
      <c r="H28" s="14" t="str">
        <f t="shared" si="2"/>
        <v>1 - 5 km</v>
      </c>
      <c r="I28" s="14">
        <v>1.0289999999999999</v>
      </c>
      <c r="J28" s="43">
        <f t="shared" si="3"/>
        <v>36015</v>
      </c>
    </row>
    <row r="29" spans="2:10">
      <c r="B29">
        <f t="shared" si="1"/>
        <v>28</v>
      </c>
      <c r="C29" s="10">
        <v>110</v>
      </c>
      <c r="D29" s="11">
        <v>40610</v>
      </c>
      <c r="E29" s="12">
        <v>2725000</v>
      </c>
      <c r="F29" s="12">
        <v>24773</v>
      </c>
      <c r="G29" s="13">
        <v>1998</v>
      </c>
      <c r="H29" s="14" t="str">
        <f t="shared" si="2"/>
        <v>1 - 5 km</v>
      </c>
      <c r="I29" s="14">
        <v>1.0289999999999999</v>
      </c>
      <c r="J29" s="43">
        <f t="shared" si="3"/>
        <v>25491.416999999998</v>
      </c>
    </row>
    <row r="30" spans="2:10">
      <c r="B30">
        <f t="shared" si="1"/>
        <v>29</v>
      </c>
      <c r="C30" s="10">
        <v>63</v>
      </c>
      <c r="D30" s="11">
        <v>40578</v>
      </c>
      <c r="E30" s="12">
        <v>2000000</v>
      </c>
      <c r="F30" s="12">
        <v>31746</v>
      </c>
      <c r="G30" s="13">
        <v>1986</v>
      </c>
      <c r="H30" s="14" t="str">
        <f t="shared" si="2"/>
        <v>1 - 5 km</v>
      </c>
      <c r="I30" s="14">
        <v>1.0289999999999999</v>
      </c>
      <c r="J30" s="43">
        <f t="shared" si="3"/>
        <v>32666.633999999998</v>
      </c>
    </row>
    <row r="31" spans="2:10">
      <c r="B31">
        <f t="shared" si="1"/>
        <v>30</v>
      </c>
      <c r="C31" s="10">
        <v>82</v>
      </c>
      <c r="D31" s="11">
        <v>40564</v>
      </c>
      <c r="E31" s="12">
        <v>1400000</v>
      </c>
      <c r="F31" s="12">
        <v>17073</v>
      </c>
      <c r="G31" s="13">
        <v>1962</v>
      </c>
      <c r="H31" s="14" t="str">
        <f t="shared" si="2"/>
        <v>1 - 5 km</v>
      </c>
      <c r="I31" s="14">
        <v>1.0289999999999999</v>
      </c>
      <c r="J31" s="43">
        <f t="shared" si="3"/>
        <v>17568.116999999998</v>
      </c>
    </row>
    <row r="32" spans="2:10">
      <c r="B32">
        <f t="shared" si="1"/>
        <v>31</v>
      </c>
      <c r="C32" s="10">
        <v>129</v>
      </c>
      <c r="D32" s="11">
        <v>40515</v>
      </c>
      <c r="E32" s="12">
        <v>2650000</v>
      </c>
      <c r="F32" s="12">
        <v>20543</v>
      </c>
      <c r="G32" s="13">
        <v>2002</v>
      </c>
      <c r="H32" s="14" t="str">
        <f t="shared" si="2"/>
        <v>1 - 5 km</v>
      </c>
      <c r="I32" s="14">
        <v>1.042</v>
      </c>
      <c r="J32" s="43">
        <f t="shared" si="3"/>
        <v>21405.806</v>
      </c>
    </row>
    <row r="33" spans="2:10">
      <c r="B33">
        <f t="shared" si="1"/>
        <v>32</v>
      </c>
      <c r="C33" s="10">
        <v>53</v>
      </c>
      <c r="D33" s="11">
        <v>40476</v>
      </c>
      <c r="E33" s="12">
        <v>1120000</v>
      </c>
      <c r="F33" s="12">
        <v>21132</v>
      </c>
      <c r="G33" s="13">
        <v>1981</v>
      </c>
      <c r="H33" s="14" t="str">
        <f t="shared" si="2"/>
        <v>1 - 5 km</v>
      </c>
      <c r="I33" s="14">
        <v>1.042</v>
      </c>
      <c r="J33" s="43">
        <f t="shared" si="3"/>
        <v>22019.544000000002</v>
      </c>
    </row>
    <row r="34" spans="2:10">
      <c r="B34">
        <f t="shared" si="1"/>
        <v>33</v>
      </c>
      <c r="C34" s="10">
        <v>181</v>
      </c>
      <c r="D34" s="11">
        <v>40459</v>
      </c>
      <c r="E34" s="12">
        <v>3000000</v>
      </c>
      <c r="F34" s="12">
        <v>16575</v>
      </c>
      <c r="G34" s="13">
        <v>1982</v>
      </c>
      <c r="H34" s="14" t="str">
        <f t="shared" si="2"/>
        <v>1 - 5 km</v>
      </c>
      <c r="I34" s="14">
        <v>1.042</v>
      </c>
      <c r="J34" s="43">
        <f t="shared" si="3"/>
        <v>17271.150000000001</v>
      </c>
    </row>
    <row r="35" spans="2:10">
      <c r="B35">
        <f t="shared" si="1"/>
        <v>34</v>
      </c>
      <c r="C35" s="10">
        <v>122</v>
      </c>
      <c r="D35" s="11">
        <v>40410</v>
      </c>
      <c r="E35" s="12">
        <v>3750000</v>
      </c>
      <c r="F35" s="12">
        <v>30738</v>
      </c>
      <c r="G35" s="13">
        <v>1965</v>
      </c>
      <c r="H35" s="14" t="str">
        <f t="shared" si="2"/>
        <v>1 - 5 km</v>
      </c>
      <c r="I35" s="14">
        <v>1.042</v>
      </c>
      <c r="J35" s="43">
        <f t="shared" si="3"/>
        <v>32028.996000000003</v>
      </c>
    </row>
    <row r="36" spans="2:10">
      <c r="B36">
        <f t="shared" si="1"/>
        <v>35</v>
      </c>
      <c r="C36" s="10">
        <v>83</v>
      </c>
      <c r="D36" s="11">
        <v>40311</v>
      </c>
      <c r="E36" s="12">
        <v>2400000</v>
      </c>
      <c r="F36" s="12">
        <v>28916</v>
      </c>
      <c r="G36" s="13">
        <v>1978</v>
      </c>
      <c r="H36" s="14" t="str">
        <f t="shared" si="2"/>
        <v>1 - 5 km</v>
      </c>
      <c r="I36" s="14">
        <v>1.042</v>
      </c>
      <c r="J36" s="43">
        <f t="shared" si="3"/>
        <v>30130.472000000002</v>
      </c>
    </row>
    <row r="37" spans="2:10">
      <c r="B37">
        <f t="shared" si="1"/>
        <v>36</v>
      </c>
      <c r="C37" s="10">
        <v>75</v>
      </c>
      <c r="D37" s="11">
        <v>40260</v>
      </c>
      <c r="E37" s="12">
        <v>2100000</v>
      </c>
      <c r="F37" s="12">
        <v>28000</v>
      </c>
      <c r="G37" s="13">
        <v>1985</v>
      </c>
      <c r="H37" s="14" t="str">
        <f t="shared" si="2"/>
        <v>1 - 5 km</v>
      </c>
      <c r="I37" s="14">
        <v>1.042</v>
      </c>
      <c r="J37" s="43">
        <f t="shared" si="3"/>
        <v>29176</v>
      </c>
    </row>
    <row r="38" spans="2:10">
      <c r="B38">
        <f t="shared" si="1"/>
        <v>37</v>
      </c>
      <c r="C38" s="10">
        <v>41</v>
      </c>
      <c r="D38" s="11">
        <v>40247</v>
      </c>
      <c r="E38" s="12">
        <v>1480000</v>
      </c>
      <c r="F38" s="12">
        <v>36098</v>
      </c>
      <c r="G38" s="13">
        <v>1986</v>
      </c>
      <c r="H38" s="14" t="str">
        <f t="shared" si="2"/>
        <v>1 - 5 km</v>
      </c>
      <c r="I38" s="14">
        <v>1.042</v>
      </c>
      <c r="J38" s="43">
        <f t="shared" si="3"/>
        <v>37614.116000000002</v>
      </c>
    </row>
    <row r="39" spans="2:10">
      <c r="B39">
        <f t="shared" si="1"/>
        <v>38</v>
      </c>
      <c r="C39" s="10">
        <v>73</v>
      </c>
      <c r="D39" s="11">
        <v>40233</v>
      </c>
      <c r="E39" s="12">
        <v>2350000</v>
      </c>
      <c r="F39" s="12">
        <v>32192</v>
      </c>
      <c r="G39" s="13">
        <v>1988</v>
      </c>
      <c r="H39" s="14" t="str">
        <f t="shared" si="2"/>
        <v>1 - 5 km</v>
      </c>
      <c r="I39" s="14">
        <v>1.042</v>
      </c>
      <c r="J39" s="43">
        <f t="shared" si="3"/>
        <v>33544.063999999998</v>
      </c>
    </row>
    <row r="40" spans="2:10">
      <c r="B40">
        <f t="shared" si="1"/>
        <v>39</v>
      </c>
      <c r="C40" s="10">
        <v>54</v>
      </c>
      <c r="D40" s="11">
        <v>40225</v>
      </c>
      <c r="E40" s="12">
        <v>2020000</v>
      </c>
      <c r="F40" s="12">
        <v>37407</v>
      </c>
      <c r="G40" s="13">
        <v>2009</v>
      </c>
      <c r="H40" s="14" t="str">
        <f t="shared" si="2"/>
        <v>1 - 5 km</v>
      </c>
      <c r="I40" s="14">
        <v>1.042</v>
      </c>
      <c r="J40" s="43">
        <f t="shared" si="3"/>
        <v>38978.094000000005</v>
      </c>
    </row>
    <row r="41" spans="2:10">
      <c r="B41">
        <f t="shared" si="1"/>
        <v>40</v>
      </c>
      <c r="C41" s="10">
        <v>54</v>
      </c>
      <c r="D41" s="11">
        <v>40224</v>
      </c>
      <c r="E41" s="12">
        <v>2120000</v>
      </c>
      <c r="F41" s="12">
        <v>39259</v>
      </c>
      <c r="G41" s="13">
        <v>2009</v>
      </c>
      <c r="H41" s="14" t="str">
        <f t="shared" si="2"/>
        <v>1 - 5 km</v>
      </c>
      <c r="I41" s="14">
        <v>1.042</v>
      </c>
      <c r="J41" s="43">
        <f t="shared" si="3"/>
        <v>40907.878000000004</v>
      </c>
    </row>
    <row r="42" spans="2:10">
      <c r="B42">
        <f t="shared" si="1"/>
        <v>41</v>
      </c>
      <c r="C42" s="10">
        <v>63</v>
      </c>
      <c r="D42" s="11">
        <v>40203</v>
      </c>
      <c r="E42" s="12">
        <v>2550000</v>
      </c>
      <c r="F42" s="12">
        <v>40476</v>
      </c>
      <c r="G42" s="13">
        <v>2009</v>
      </c>
      <c r="H42" s="14" t="s">
        <v>24</v>
      </c>
      <c r="I42" s="14">
        <v>1.042</v>
      </c>
      <c r="J42" s="43">
        <f t="shared" si="3"/>
        <v>42175.991999999998</v>
      </c>
    </row>
    <row r="43" spans="2:10">
      <c r="B43">
        <f t="shared" si="1"/>
        <v>42</v>
      </c>
      <c r="C43" s="10">
        <v>52</v>
      </c>
      <c r="D43" s="11">
        <v>40203</v>
      </c>
      <c r="E43" s="12">
        <v>2070000</v>
      </c>
      <c r="F43" s="12">
        <v>39808</v>
      </c>
      <c r="G43" s="13">
        <v>2009</v>
      </c>
      <c r="H43" s="14" t="str">
        <f>H42</f>
        <v>1 - 5 km</v>
      </c>
      <c r="I43" s="14">
        <v>1.042</v>
      </c>
      <c r="J43" s="43">
        <f t="shared" si="3"/>
        <v>41479.936000000002</v>
      </c>
    </row>
    <row r="44" spans="2:10">
      <c r="B44">
        <f t="shared" si="1"/>
        <v>43</v>
      </c>
      <c r="C44" s="10">
        <v>151</v>
      </c>
      <c r="D44" s="11">
        <v>40200</v>
      </c>
      <c r="E44" s="12">
        <v>3650000</v>
      </c>
      <c r="F44" s="12">
        <v>24172</v>
      </c>
      <c r="G44" s="13">
        <v>2005</v>
      </c>
      <c r="H44" s="14" t="str">
        <f>H43</f>
        <v>1 - 5 km</v>
      </c>
      <c r="I44" s="14">
        <v>1.042</v>
      </c>
      <c r="J44" s="43">
        <f t="shared" si="3"/>
        <v>25187.224000000002</v>
      </c>
    </row>
    <row r="45" spans="2:10">
      <c r="B45">
        <f t="shared" si="1"/>
        <v>44</v>
      </c>
      <c r="C45" s="10">
        <v>75</v>
      </c>
      <c r="D45" s="11">
        <v>40122</v>
      </c>
      <c r="E45" s="12">
        <v>2250000</v>
      </c>
      <c r="F45" s="12">
        <v>30000</v>
      </c>
      <c r="G45" s="13">
        <v>1982</v>
      </c>
      <c r="H45" s="14" t="str">
        <f>H44</f>
        <v>1 - 5 km</v>
      </c>
      <c r="I45" s="14">
        <v>1.0680000000000001</v>
      </c>
      <c r="J45" s="43">
        <f t="shared" si="3"/>
        <v>32040</v>
      </c>
    </row>
    <row r="46" spans="2:10">
      <c r="B46">
        <f t="shared" si="1"/>
        <v>45</v>
      </c>
      <c r="C46" s="10">
        <v>75</v>
      </c>
      <c r="D46" s="11">
        <v>40122</v>
      </c>
      <c r="E46" s="12">
        <v>2250000</v>
      </c>
      <c r="F46" s="12">
        <v>30000</v>
      </c>
      <c r="G46" s="13">
        <v>1982</v>
      </c>
      <c r="H46" s="14" t="str">
        <f>H45</f>
        <v>1 - 5 km</v>
      </c>
      <c r="I46" s="14">
        <v>1.0680000000000001</v>
      </c>
      <c r="J46" s="43">
        <f t="shared" si="3"/>
        <v>32040</v>
      </c>
    </row>
  </sheetData>
  <sortState ref="A1:J46">
    <sortCondition descending="1" ref="D1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L1" workbookViewId="0">
      <selection activeCell="L23" sqref="L23"/>
    </sheetView>
  </sheetViews>
  <sheetFormatPr baseColWidth="10" defaultRowHeight="15" x14ac:dyDescent="0"/>
  <cols>
    <col min="1" max="1" width="28.1640625" bestFit="1" customWidth="1"/>
    <col min="5" max="5" width="12.6640625" bestFit="1" customWidth="1"/>
    <col min="6" max="6" width="11" bestFit="1" customWidth="1"/>
    <col min="10" max="10" width="16.83203125" bestFit="1" customWidth="1"/>
    <col min="11" max="11" width="12.1640625" customWidth="1"/>
    <col min="12" max="12" width="21.6640625" bestFit="1" customWidth="1"/>
    <col min="13" max="14" width="12.6640625" bestFit="1" customWidth="1"/>
    <col min="15" max="15" width="12.5" bestFit="1" customWidth="1"/>
  </cols>
  <sheetData>
    <row r="1" spans="1:17">
      <c r="A1" s="3" t="s">
        <v>11</v>
      </c>
      <c r="C1" t="s">
        <v>2</v>
      </c>
      <c r="D1" t="s">
        <v>6</v>
      </c>
      <c r="E1" t="s">
        <v>3</v>
      </c>
      <c r="F1" t="s">
        <v>7</v>
      </c>
      <c r="G1" t="s">
        <v>8</v>
      </c>
      <c r="H1" t="s">
        <v>15</v>
      </c>
      <c r="I1" t="s">
        <v>51</v>
      </c>
      <c r="J1" t="s">
        <v>49</v>
      </c>
    </row>
    <row r="2" spans="1:17">
      <c r="B2">
        <v>1</v>
      </c>
      <c r="C2" s="10">
        <v>121</v>
      </c>
      <c r="D2" s="11">
        <v>41929</v>
      </c>
      <c r="E2" s="12">
        <v>5200000</v>
      </c>
      <c r="F2" s="12">
        <v>42975</v>
      </c>
      <c r="G2" s="13">
        <v>1969</v>
      </c>
      <c r="H2" s="14" t="s">
        <v>25</v>
      </c>
      <c r="I2" s="14"/>
      <c r="J2" s="43">
        <f t="shared" ref="J2:J25" si="0">F2</f>
        <v>42975</v>
      </c>
      <c r="L2" s="44" t="s">
        <v>50</v>
      </c>
      <c r="M2" s="31" t="s">
        <v>5</v>
      </c>
      <c r="N2" s="31" t="s">
        <v>3</v>
      </c>
      <c r="O2" s="31" t="s">
        <v>7</v>
      </c>
    </row>
    <row r="3" spans="1:17">
      <c r="B3">
        <f t="shared" ref="B3:B34" si="1">B2+1</f>
        <v>2</v>
      </c>
      <c r="C3" s="10">
        <v>90</v>
      </c>
      <c r="D3" s="11">
        <v>41897</v>
      </c>
      <c r="E3" s="12">
        <v>3600000</v>
      </c>
      <c r="F3" s="12">
        <v>40000</v>
      </c>
      <c r="G3" s="13">
        <v>1995</v>
      </c>
      <c r="H3" s="14" t="str">
        <f t="shared" ref="H3:H20" si="2">H2</f>
        <v>6 - 10 km</v>
      </c>
      <c r="I3" s="14"/>
      <c r="J3" s="43">
        <f t="shared" si="0"/>
        <v>40000</v>
      </c>
      <c r="L3" s="31" t="s">
        <v>1</v>
      </c>
      <c r="M3" s="32">
        <v>82</v>
      </c>
      <c r="N3" s="30">
        <f>O3*M3</f>
        <v>2433022</v>
      </c>
      <c r="O3" s="30">
        <v>29671</v>
      </c>
    </row>
    <row r="4" spans="1:17">
      <c r="B4">
        <f t="shared" si="1"/>
        <v>3</v>
      </c>
      <c r="C4" s="10">
        <v>89</v>
      </c>
      <c r="D4" s="11">
        <v>41885</v>
      </c>
      <c r="E4" s="12">
        <v>2420000</v>
      </c>
      <c r="F4" s="12">
        <v>27191</v>
      </c>
      <c r="G4" s="13">
        <v>2000</v>
      </c>
      <c r="H4" s="14" t="str">
        <f t="shared" si="2"/>
        <v>6 - 10 km</v>
      </c>
      <c r="I4" s="14"/>
      <c r="J4" s="43">
        <f t="shared" si="0"/>
        <v>27191</v>
      </c>
    </row>
    <row r="5" spans="1:17">
      <c r="B5">
        <f t="shared" si="1"/>
        <v>4</v>
      </c>
      <c r="C5" s="10">
        <v>96</v>
      </c>
      <c r="D5" s="11">
        <v>41885</v>
      </c>
      <c r="E5" s="12">
        <v>2250000</v>
      </c>
      <c r="F5" s="12">
        <v>23438</v>
      </c>
      <c r="G5" s="13">
        <v>1964</v>
      </c>
      <c r="H5" s="14" t="str">
        <f t="shared" si="2"/>
        <v>6 - 10 km</v>
      </c>
      <c r="I5" s="14"/>
      <c r="J5" s="43">
        <f t="shared" si="0"/>
        <v>23438</v>
      </c>
      <c r="L5" s="29" t="s">
        <v>30</v>
      </c>
      <c r="M5" s="26" t="s">
        <v>35</v>
      </c>
      <c r="N5" s="26" t="s">
        <v>37</v>
      </c>
      <c r="O5" s="26" t="s">
        <v>40</v>
      </c>
      <c r="P5" s="26" t="s">
        <v>42</v>
      </c>
    </row>
    <row r="6" spans="1:17">
      <c r="B6">
        <f t="shared" si="1"/>
        <v>5</v>
      </c>
      <c r="C6" s="10">
        <v>78</v>
      </c>
      <c r="D6" s="11">
        <v>41772</v>
      </c>
      <c r="E6" s="12">
        <v>2800000</v>
      </c>
      <c r="F6" s="12">
        <v>35897</v>
      </c>
      <c r="G6" s="13">
        <v>2011</v>
      </c>
      <c r="H6" s="14" t="str">
        <f t="shared" si="2"/>
        <v>6 - 10 km</v>
      </c>
      <c r="I6" s="14"/>
      <c r="J6" s="43">
        <f t="shared" si="0"/>
        <v>35897</v>
      </c>
      <c r="L6" s="26" t="s">
        <v>28</v>
      </c>
      <c r="M6" s="29">
        <v>38</v>
      </c>
      <c r="N6" s="29">
        <v>17</v>
      </c>
      <c r="O6" s="29">
        <v>3</v>
      </c>
      <c r="P6" s="29">
        <v>2</v>
      </c>
    </row>
    <row r="7" spans="1:17">
      <c r="B7">
        <f t="shared" si="1"/>
        <v>6</v>
      </c>
      <c r="C7" s="10">
        <v>92</v>
      </c>
      <c r="D7" s="11">
        <v>41766</v>
      </c>
      <c r="E7" s="12">
        <v>1769342</v>
      </c>
      <c r="F7" s="12">
        <v>19232</v>
      </c>
      <c r="G7" s="13">
        <v>1967</v>
      </c>
      <c r="H7" s="14" t="str">
        <f t="shared" si="2"/>
        <v>6 - 10 km</v>
      </c>
      <c r="I7" s="14"/>
      <c r="J7" s="43">
        <f t="shared" si="0"/>
        <v>19232</v>
      </c>
      <c r="L7" s="26" t="s">
        <v>29</v>
      </c>
      <c r="M7" s="30">
        <v>30335</v>
      </c>
      <c r="N7" s="30">
        <v>27330</v>
      </c>
      <c r="O7" s="30">
        <v>32078</v>
      </c>
      <c r="P7" s="30">
        <v>18501</v>
      </c>
    </row>
    <row r="8" spans="1:17">
      <c r="B8">
        <f t="shared" si="1"/>
        <v>7</v>
      </c>
      <c r="C8" s="10">
        <v>33</v>
      </c>
      <c r="D8" s="11">
        <v>41743</v>
      </c>
      <c r="E8" s="12">
        <v>750000</v>
      </c>
      <c r="F8" s="12">
        <v>22727</v>
      </c>
      <c r="G8" s="13">
        <v>1979</v>
      </c>
      <c r="H8" s="14" t="str">
        <f t="shared" si="2"/>
        <v>6 - 10 km</v>
      </c>
      <c r="I8" s="14"/>
      <c r="J8" s="43">
        <f t="shared" si="0"/>
        <v>22727</v>
      </c>
    </row>
    <row r="9" spans="1:17">
      <c r="B9">
        <f t="shared" si="1"/>
        <v>8</v>
      </c>
      <c r="C9" s="10">
        <v>76</v>
      </c>
      <c r="D9" s="11">
        <v>41697</v>
      </c>
      <c r="E9" s="12">
        <v>2600000</v>
      </c>
      <c r="F9" s="12">
        <v>34211</v>
      </c>
      <c r="G9" s="13">
        <v>1978</v>
      </c>
      <c r="H9" s="14" t="str">
        <f t="shared" si="2"/>
        <v>6 - 10 km</v>
      </c>
      <c r="I9" s="14"/>
      <c r="J9" s="43">
        <f t="shared" si="0"/>
        <v>34211</v>
      </c>
      <c r="L9" s="29" t="s">
        <v>8</v>
      </c>
      <c r="M9" s="26">
        <v>-1970</v>
      </c>
      <c r="N9" s="26" t="s">
        <v>31</v>
      </c>
      <c r="O9" s="26" t="s">
        <v>32</v>
      </c>
      <c r="P9" s="26" t="s">
        <v>33</v>
      </c>
      <c r="Q9" s="26" t="s">
        <v>43</v>
      </c>
    </row>
    <row r="10" spans="1:17">
      <c r="B10">
        <f t="shared" si="1"/>
        <v>9</v>
      </c>
      <c r="C10" s="10">
        <v>199</v>
      </c>
      <c r="D10" s="11">
        <v>41696</v>
      </c>
      <c r="E10" s="12">
        <v>4100000</v>
      </c>
      <c r="F10" s="12">
        <v>20603</v>
      </c>
      <c r="G10" s="13">
        <v>2008</v>
      </c>
      <c r="H10" s="14" t="str">
        <f t="shared" si="2"/>
        <v>6 - 10 km</v>
      </c>
      <c r="I10" s="14"/>
      <c r="J10" s="43">
        <f t="shared" si="0"/>
        <v>20603</v>
      </c>
      <c r="L10" s="26" t="s">
        <v>28</v>
      </c>
      <c r="M10" s="29">
        <v>26</v>
      </c>
      <c r="N10" s="29">
        <v>15</v>
      </c>
      <c r="O10" s="29">
        <v>5</v>
      </c>
      <c r="P10" s="29">
        <v>11</v>
      </c>
      <c r="Q10" s="29">
        <v>2</v>
      </c>
    </row>
    <row r="11" spans="1:17">
      <c r="B11">
        <f t="shared" si="1"/>
        <v>10</v>
      </c>
      <c r="C11" s="10">
        <v>33</v>
      </c>
      <c r="D11" s="11">
        <v>41691</v>
      </c>
      <c r="E11" s="12">
        <v>970000</v>
      </c>
      <c r="F11" s="12">
        <v>29394</v>
      </c>
      <c r="G11" s="13">
        <v>1979</v>
      </c>
      <c r="H11" s="14" t="str">
        <f t="shared" si="2"/>
        <v>6 - 10 km</v>
      </c>
      <c r="I11" s="14"/>
      <c r="J11" s="43">
        <f t="shared" si="0"/>
        <v>29394</v>
      </c>
      <c r="L11" s="26" t="s">
        <v>29</v>
      </c>
      <c r="M11" s="30">
        <v>28907</v>
      </c>
      <c r="N11" s="30">
        <v>26471</v>
      </c>
      <c r="O11" s="30">
        <v>35833</v>
      </c>
      <c r="P11" s="30">
        <v>33298</v>
      </c>
      <c r="Q11" s="30">
        <v>28250</v>
      </c>
    </row>
    <row r="12" spans="1:17">
      <c r="B12">
        <f t="shared" si="1"/>
        <v>11</v>
      </c>
      <c r="C12" s="10">
        <v>57</v>
      </c>
      <c r="D12" s="11">
        <v>41673</v>
      </c>
      <c r="E12" s="12">
        <v>820000</v>
      </c>
      <c r="F12" s="12">
        <v>14386</v>
      </c>
      <c r="G12" s="13">
        <v>1968</v>
      </c>
      <c r="H12" s="14" t="str">
        <f t="shared" si="2"/>
        <v>6 - 10 km</v>
      </c>
      <c r="I12" s="14"/>
      <c r="J12" s="43">
        <f t="shared" si="0"/>
        <v>14386</v>
      </c>
    </row>
    <row r="13" spans="1:17">
      <c r="B13">
        <f t="shared" si="1"/>
        <v>12</v>
      </c>
      <c r="C13" s="10">
        <v>92</v>
      </c>
      <c r="D13" s="11">
        <v>41673</v>
      </c>
      <c r="E13" s="12">
        <v>1725000</v>
      </c>
      <c r="F13" s="12">
        <v>18750</v>
      </c>
      <c r="G13" s="13">
        <v>1967</v>
      </c>
      <c r="H13" s="14" t="str">
        <f t="shared" si="2"/>
        <v>6 - 10 km</v>
      </c>
      <c r="I13" s="14"/>
      <c r="J13" s="43">
        <f t="shared" si="0"/>
        <v>18750</v>
      </c>
      <c r="M13" s="42"/>
      <c r="N13" s="42"/>
      <c r="O13" s="42"/>
      <c r="P13" s="42"/>
      <c r="Q13" s="42"/>
    </row>
    <row r="14" spans="1:17">
      <c r="B14">
        <f t="shared" si="1"/>
        <v>13</v>
      </c>
      <c r="C14" s="10">
        <v>186</v>
      </c>
      <c r="D14" s="11">
        <v>41628</v>
      </c>
      <c r="E14" s="12">
        <v>3050000</v>
      </c>
      <c r="F14" s="12">
        <v>16398</v>
      </c>
      <c r="G14" s="13">
        <v>1928</v>
      </c>
      <c r="H14" s="14" t="str">
        <f t="shared" si="2"/>
        <v>6 - 10 km</v>
      </c>
      <c r="I14" s="14"/>
      <c r="J14" s="43">
        <f t="shared" si="0"/>
        <v>16398</v>
      </c>
      <c r="M14" s="42"/>
      <c r="N14" s="42"/>
      <c r="O14" s="42"/>
      <c r="P14" s="42"/>
    </row>
    <row r="15" spans="1:17">
      <c r="B15">
        <f t="shared" si="1"/>
        <v>14</v>
      </c>
      <c r="C15" s="10">
        <v>96</v>
      </c>
      <c r="D15" s="11">
        <v>41584</v>
      </c>
      <c r="E15" s="12">
        <v>2500000</v>
      </c>
      <c r="F15" s="12">
        <v>26042</v>
      </c>
      <c r="G15" s="13">
        <v>1944</v>
      </c>
      <c r="H15" s="14" t="str">
        <f t="shared" si="2"/>
        <v>6 - 10 km</v>
      </c>
      <c r="I15" s="14"/>
      <c r="J15" s="43">
        <f t="shared" si="0"/>
        <v>26042</v>
      </c>
    </row>
    <row r="16" spans="1:17">
      <c r="B16">
        <f t="shared" si="1"/>
        <v>15</v>
      </c>
      <c r="C16" s="10">
        <v>122</v>
      </c>
      <c r="D16" s="11">
        <v>41570</v>
      </c>
      <c r="E16" s="12">
        <v>2480000</v>
      </c>
      <c r="F16" s="12">
        <v>20328</v>
      </c>
      <c r="G16" s="13">
        <v>1984</v>
      </c>
      <c r="H16" s="14" t="str">
        <f t="shared" si="2"/>
        <v>6 - 10 km</v>
      </c>
      <c r="I16" s="14"/>
      <c r="J16" s="43">
        <f t="shared" si="0"/>
        <v>20328</v>
      </c>
    </row>
    <row r="17" spans="2:10">
      <c r="B17">
        <f t="shared" si="1"/>
        <v>16</v>
      </c>
      <c r="C17" s="10">
        <v>58</v>
      </c>
      <c r="D17" s="11">
        <v>41509</v>
      </c>
      <c r="E17" s="12">
        <v>860000</v>
      </c>
      <c r="F17" s="12">
        <v>14828</v>
      </c>
      <c r="G17" s="13">
        <v>1961</v>
      </c>
      <c r="H17" s="14" t="str">
        <f t="shared" si="2"/>
        <v>6 - 10 km</v>
      </c>
      <c r="I17" s="14"/>
      <c r="J17" s="43">
        <f t="shared" si="0"/>
        <v>14828</v>
      </c>
    </row>
    <row r="18" spans="2:10">
      <c r="B18">
        <f t="shared" si="1"/>
        <v>17</v>
      </c>
      <c r="C18" s="10">
        <v>52</v>
      </c>
      <c r="D18" s="11">
        <v>41507</v>
      </c>
      <c r="E18" s="12">
        <v>1700000</v>
      </c>
      <c r="F18" s="12">
        <v>32692</v>
      </c>
      <c r="G18" s="13">
        <v>1995</v>
      </c>
      <c r="H18" s="14" t="str">
        <f t="shared" si="2"/>
        <v>6 - 10 km</v>
      </c>
      <c r="I18" s="14"/>
      <c r="J18" s="43">
        <f t="shared" si="0"/>
        <v>32692</v>
      </c>
    </row>
    <row r="19" spans="2:10">
      <c r="B19">
        <f t="shared" si="1"/>
        <v>18</v>
      </c>
      <c r="C19" s="10">
        <v>80</v>
      </c>
      <c r="D19" s="11">
        <v>41506</v>
      </c>
      <c r="E19" s="12">
        <v>2700000</v>
      </c>
      <c r="F19" s="12">
        <v>33750</v>
      </c>
      <c r="G19" s="13">
        <v>1988</v>
      </c>
      <c r="H19" s="14" t="str">
        <f t="shared" si="2"/>
        <v>6 - 10 km</v>
      </c>
      <c r="I19" s="14"/>
      <c r="J19" s="43">
        <f t="shared" si="0"/>
        <v>33750</v>
      </c>
    </row>
    <row r="20" spans="2:10">
      <c r="B20">
        <f t="shared" si="1"/>
        <v>19</v>
      </c>
      <c r="C20" s="10">
        <v>35</v>
      </c>
      <c r="D20" s="11">
        <v>41396</v>
      </c>
      <c r="E20" s="12">
        <v>525000</v>
      </c>
      <c r="F20" s="12">
        <v>15000</v>
      </c>
      <c r="G20" s="13">
        <v>1979</v>
      </c>
      <c r="H20" s="14" t="str">
        <f t="shared" si="2"/>
        <v>6 - 10 km</v>
      </c>
      <c r="I20" s="14"/>
      <c r="J20" s="43">
        <f t="shared" si="0"/>
        <v>15000</v>
      </c>
    </row>
    <row r="21" spans="2:10">
      <c r="B21">
        <f t="shared" si="1"/>
        <v>20</v>
      </c>
      <c r="C21" s="10">
        <v>81</v>
      </c>
      <c r="D21" s="11">
        <v>41367</v>
      </c>
      <c r="E21" s="12">
        <v>3800000</v>
      </c>
      <c r="F21" s="12">
        <v>46914</v>
      </c>
      <c r="G21" s="13">
        <v>1990</v>
      </c>
      <c r="H21" s="14" t="s">
        <v>25</v>
      </c>
      <c r="I21" s="14"/>
      <c r="J21" s="43">
        <f t="shared" si="0"/>
        <v>46914</v>
      </c>
    </row>
    <row r="22" spans="2:10">
      <c r="B22">
        <f t="shared" si="1"/>
        <v>21</v>
      </c>
      <c r="C22" s="10">
        <v>66</v>
      </c>
      <c r="D22" s="11">
        <v>41326</v>
      </c>
      <c r="E22" s="12">
        <v>1485000</v>
      </c>
      <c r="F22" s="12">
        <v>22500</v>
      </c>
      <c r="G22" s="13">
        <v>1972</v>
      </c>
      <c r="H22" s="14" t="str">
        <f t="shared" ref="H22:H60" si="3">H21</f>
        <v>6 - 10 km</v>
      </c>
      <c r="I22" s="14"/>
      <c r="J22" s="43">
        <f t="shared" si="0"/>
        <v>22500</v>
      </c>
    </row>
    <row r="23" spans="2:10">
      <c r="B23">
        <f t="shared" si="1"/>
        <v>22</v>
      </c>
      <c r="C23" s="10">
        <v>42</v>
      </c>
      <c r="D23" s="11">
        <v>41324</v>
      </c>
      <c r="E23" s="12">
        <v>1290000</v>
      </c>
      <c r="F23" s="12">
        <v>30714</v>
      </c>
      <c r="G23" s="13">
        <v>1969</v>
      </c>
      <c r="H23" s="14" t="str">
        <f t="shared" si="3"/>
        <v>6 - 10 km</v>
      </c>
      <c r="I23" s="14"/>
      <c r="J23" s="43">
        <f t="shared" si="0"/>
        <v>30714</v>
      </c>
    </row>
    <row r="24" spans="2:10">
      <c r="B24">
        <f t="shared" si="1"/>
        <v>23</v>
      </c>
      <c r="C24" s="10">
        <v>32</v>
      </c>
      <c r="D24" s="11">
        <v>41313</v>
      </c>
      <c r="E24" s="12">
        <v>630000</v>
      </c>
      <c r="F24" s="12">
        <v>19688</v>
      </c>
      <c r="G24" s="13">
        <v>1972</v>
      </c>
      <c r="H24" s="14" t="str">
        <f t="shared" si="3"/>
        <v>6 - 10 km</v>
      </c>
      <c r="I24" s="14"/>
      <c r="J24" s="43">
        <f t="shared" si="0"/>
        <v>19688</v>
      </c>
    </row>
    <row r="25" spans="2:10">
      <c r="B25">
        <f t="shared" si="1"/>
        <v>24</v>
      </c>
      <c r="C25" s="10">
        <v>52</v>
      </c>
      <c r="D25" s="11">
        <v>41305</v>
      </c>
      <c r="E25" s="12">
        <v>1670000</v>
      </c>
      <c r="F25" s="12">
        <v>32115</v>
      </c>
      <c r="G25" s="13">
        <v>1970</v>
      </c>
      <c r="H25" s="14" t="str">
        <f t="shared" si="3"/>
        <v>6 - 10 km</v>
      </c>
      <c r="I25" s="14"/>
      <c r="J25" s="43">
        <f t="shared" si="0"/>
        <v>32115</v>
      </c>
    </row>
    <row r="26" spans="2:10">
      <c r="B26">
        <f t="shared" si="1"/>
        <v>25</v>
      </c>
      <c r="C26" s="10">
        <v>102</v>
      </c>
      <c r="D26" s="11">
        <v>41235</v>
      </c>
      <c r="E26" s="12">
        <v>2300000</v>
      </c>
      <c r="F26" s="12">
        <v>22549</v>
      </c>
      <c r="G26" s="13">
        <v>1954</v>
      </c>
      <c r="H26" s="14" t="str">
        <f t="shared" si="3"/>
        <v>6 - 10 km</v>
      </c>
      <c r="I26" s="14">
        <v>1.0209999999999999</v>
      </c>
      <c r="J26" s="43">
        <f t="shared" ref="J26:J60" si="4">F26*I26</f>
        <v>23022.528999999999</v>
      </c>
    </row>
    <row r="27" spans="2:10">
      <c r="B27">
        <f t="shared" si="1"/>
        <v>26</v>
      </c>
      <c r="C27" s="10">
        <v>47</v>
      </c>
      <c r="D27" s="11">
        <v>41225</v>
      </c>
      <c r="E27" s="12">
        <v>1650000</v>
      </c>
      <c r="F27" s="12">
        <v>35106</v>
      </c>
      <c r="G27" s="13">
        <v>1963</v>
      </c>
      <c r="H27" s="14" t="str">
        <f t="shared" si="3"/>
        <v>6 - 10 km</v>
      </c>
      <c r="I27" s="14">
        <v>1.0209999999999999</v>
      </c>
      <c r="J27" s="43">
        <f t="shared" si="4"/>
        <v>35843.225999999995</v>
      </c>
    </row>
    <row r="28" spans="2:10">
      <c r="B28">
        <f t="shared" si="1"/>
        <v>27</v>
      </c>
      <c r="C28" s="10">
        <v>48</v>
      </c>
      <c r="D28" s="11">
        <v>41152</v>
      </c>
      <c r="E28" s="12">
        <v>1300000</v>
      </c>
      <c r="F28" s="12">
        <v>27083</v>
      </c>
      <c r="G28" s="13">
        <v>1973</v>
      </c>
      <c r="H28" s="14" t="str">
        <f t="shared" si="3"/>
        <v>6 - 10 km</v>
      </c>
      <c r="I28" s="14">
        <v>1.0209999999999999</v>
      </c>
      <c r="J28" s="43">
        <f t="shared" si="4"/>
        <v>27651.742999999999</v>
      </c>
    </row>
    <row r="29" spans="2:10">
      <c r="B29">
        <f t="shared" si="1"/>
        <v>28</v>
      </c>
      <c r="C29" s="10">
        <v>63</v>
      </c>
      <c r="D29" s="11">
        <v>41131</v>
      </c>
      <c r="E29" s="12">
        <v>2600000</v>
      </c>
      <c r="F29" s="12">
        <v>41270</v>
      </c>
      <c r="G29" s="13">
        <v>2000</v>
      </c>
      <c r="H29" s="14" t="str">
        <f t="shared" si="3"/>
        <v>6 - 10 km</v>
      </c>
      <c r="I29" s="14">
        <v>1.0209999999999999</v>
      </c>
      <c r="J29" s="43">
        <f t="shared" si="4"/>
        <v>42136.67</v>
      </c>
    </row>
    <row r="30" spans="2:10">
      <c r="B30">
        <f t="shared" si="1"/>
        <v>29</v>
      </c>
      <c r="C30" s="10">
        <v>67</v>
      </c>
      <c r="D30" s="11">
        <v>41096</v>
      </c>
      <c r="E30" s="12">
        <v>2930000</v>
      </c>
      <c r="F30" s="12">
        <v>43731</v>
      </c>
      <c r="G30" s="13">
        <v>1982</v>
      </c>
      <c r="H30" s="14" t="str">
        <f t="shared" si="3"/>
        <v>6 - 10 km</v>
      </c>
      <c r="I30" s="14">
        <v>1.0209999999999999</v>
      </c>
      <c r="J30" s="43">
        <f t="shared" si="4"/>
        <v>44649.350999999995</v>
      </c>
    </row>
    <row r="31" spans="2:10">
      <c r="B31">
        <f t="shared" si="1"/>
        <v>30</v>
      </c>
      <c r="C31" s="10">
        <v>57</v>
      </c>
      <c r="D31" s="11">
        <v>40990</v>
      </c>
      <c r="E31" s="12">
        <v>1730000</v>
      </c>
      <c r="F31" s="12">
        <v>30351</v>
      </c>
      <c r="G31" s="13">
        <v>1965</v>
      </c>
      <c r="H31" s="14" t="str">
        <f t="shared" si="3"/>
        <v>6 - 10 km</v>
      </c>
      <c r="I31" s="14">
        <v>1.0209999999999999</v>
      </c>
      <c r="J31" s="43">
        <f t="shared" si="4"/>
        <v>30988.370999999996</v>
      </c>
    </row>
    <row r="32" spans="2:10">
      <c r="B32">
        <f t="shared" si="1"/>
        <v>31</v>
      </c>
      <c r="C32" s="10">
        <v>67</v>
      </c>
      <c r="D32" s="11">
        <v>40963</v>
      </c>
      <c r="E32" s="12">
        <v>2200000</v>
      </c>
      <c r="F32" s="12">
        <v>32836</v>
      </c>
      <c r="G32" s="13">
        <v>1983</v>
      </c>
      <c r="H32" s="14" t="str">
        <f t="shared" si="3"/>
        <v>6 - 10 km</v>
      </c>
      <c r="I32" s="14">
        <v>1.0209999999999999</v>
      </c>
      <c r="J32" s="43">
        <f t="shared" si="4"/>
        <v>33525.555999999997</v>
      </c>
    </row>
    <row r="33" spans="2:10">
      <c r="B33">
        <f t="shared" si="1"/>
        <v>32</v>
      </c>
      <c r="C33" s="10">
        <v>68</v>
      </c>
      <c r="D33" s="11">
        <v>40815</v>
      </c>
      <c r="E33" s="12">
        <v>2050000</v>
      </c>
      <c r="F33" s="12">
        <v>30147</v>
      </c>
      <c r="G33" s="13">
        <v>1943</v>
      </c>
      <c r="H33" s="14" t="str">
        <f t="shared" si="3"/>
        <v>6 - 10 km</v>
      </c>
      <c r="I33" s="14">
        <v>1.0289999999999999</v>
      </c>
      <c r="J33" s="43">
        <f t="shared" si="4"/>
        <v>31021.262999999999</v>
      </c>
    </row>
    <row r="34" spans="2:10">
      <c r="B34">
        <f t="shared" si="1"/>
        <v>33</v>
      </c>
      <c r="C34" s="10">
        <v>51</v>
      </c>
      <c r="D34" s="11">
        <v>40760</v>
      </c>
      <c r="E34" s="12">
        <v>1090000</v>
      </c>
      <c r="F34" s="12">
        <v>21373</v>
      </c>
      <c r="G34" s="13">
        <v>1974</v>
      </c>
      <c r="H34" s="14" t="str">
        <f t="shared" si="3"/>
        <v>6 - 10 km</v>
      </c>
      <c r="I34" s="14">
        <v>1.0289999999999999</v>
      </c>
      <c r="J34" s="43">
        <f t="shared" si="4"/>
        <v>21992.816999999999</v>
      </c>
    </row>
    <row r="35" spans="2:10">
      <c r="B35">
        <f t="shared" ref="B35:B60" si="5">B34+1</f>
        <v>34</v>
      </c>
      <c r="C35" s="10">
        <v>60</v>
      </c>
      <c r="D35" s="11">
        <v>40758</v>
      </c>
      <c r="E35" s="12">
        <v>1400000</v>
      </c>
      <c r="F35" s="12">
        <v>23333</v>
      </c>
      <c r="G35" s="13">
        <v>1973</v>
      </c>
      <c r="H35" s="14" t="str">
        <f t="shared" si="3"/>
        <v>6 - 10 km</v>
      </c>
      <c r="I35" s="14">
        <v>1.0289999999999999</v>
      </c>
      <c r="J35" s="43">
        <f t="shared" si="4"/>
        <v>24009.656999999999</v>
      </c>
    </row>
    <row r="36" spans="2:10">
      <c r="B36">
        <f t="shared" si="5"/>
        <v>35</v>
      </c>
      <c r="C36" s="10">
        <v>135</v>
      </c>
      <c r="D36" s="11">
        <v>40674</v>
      </c>
      <c r="E36" s="12">
        <v>3850000</v>
      </c>
      <c r="F36" s="12">
        <v>28519</v>
      </c>
      <c r="G36" s="13">
        <v>1963</v>
      </c>
      <c r="H36" s="14" t="str">
        <f t="shared" si="3"/>
        <v>6 - 10 km</v>
      </c>
      <c r="I36" s="14">
        <v>1.0289999999999999</v>
      </c>
      <c r="J36" s="43">
        <f t="shared" si="4"/>
        <v>29346.050999999996</v>
      </c>
    </row>
    <row r="37" spans="2:10">
      <c r="B37">
        <f t="shared" si="5"/>
        <v>36</v>
      </c>
      <c r="C37" s="10">
        <v>110</v>
      </c>
      <c r="D37" s="11">
        <v>40610</v>
      </c>
      <c r="E37" s="12">
        <v>2725000</v>
      </c>
      <c r="F37" s="12">
        <v>24773</v>
      </c>
      <c r="G37" s="13">
        <v>1998</v>
      </c>
      <c r="H37" s="14" t="str">
        <f t="shared" si="3"/>
        <v>6 - 10 km</v>
      </c>
      <c r="I37" s="14">
        <v>1.0289999999999999</v>
      </c>
      <c r="J37" s="43">
        <f t="shared" si="4"/>
        <v>25491.416999999998</v>
      </c>
    </row>
    <row r="38" spans="2:10">
      <c r="B38">
        <f t="shared" si="5"/>
        <v>37</v>
      </c>
      <c r="C38" s="10">
        <v>124</v>
      </c>
      <c r="D38" s="11">
        <v>40519</v>
      </c>
      <c r="E38" s="12">
        <v>5200000</v>
      </c>
      <c r="F38" s="12">
        <v>41935</v>
      </c>
      <c r="G38" s="13">
        <v>1996</v>
      </c>
      <c r="H38" s="14" t="str">
        <f t="shared" si="3"/>
        <v>6 - 10 km</v>
      </c>
      <c r="I38" s="14">
        <v>1.042</v>
      </c>
      <c r="J38" s="43">
        <f t="shared" si="4"/>
        <v>43696.270000000004</v>
      </c>
    </row>
    <row r="39" spans="2:10">
      <c r="B39">
        <f t="shared" si="5"/>
        <v>38</v>
      </c>
      <c r="C39" s="10">
        <v>59</v>
      </c>
      <c r="D39" s="11">
        <v>40508</v>
      </c>
      <c r="E39" s="12">
        <v>1850000</v>
      </c>
      <c r="F39" s="12">
        <v>31356</v>
      </c>
      <c r="G39" s="13">
        <v>1970</v>
      </c>
      <c r="H39" s="14" t="str">
        <f t="shared" si="3"/>
        <v>6 - 10 km</v>
      </c>
      <c r="I39" s="14">
        <v>1.042</v>
      </c>
      <c r="J39" s="43">
        <f t="shared" si="4"/>
        <v>32672.952000000001</v>
      </c>
    </row>
    <row r="40" spans="2:10">
      <c r="B40">
        <f t="shared" si="5"/>
        <v>39</v>
      </c>
      <c r="C40" s="10">
        <v>122</v>
      </c>
      <c r="D40" s="11">
        <v>40499</v>
      </c>
      <c r="E40" s="12">
        <v>3150000</v>
      </c>
      <c r="F40" s="12">
        <v>25820</v>
      </c>
      <c r="G40" s="13">
        <v>1930</v>
      </c>
      <c r="H40" s="14" t="str">
        <f t="shared" si="3"/>
        <v>6 - 10 km</v>
      </c>
      <c r="I40" s="14">
        <v>1.042</v>
      </c>
      <c r="J40" s="43">
        <f t="shared" si="4"/>
        <v>26904.440000000002</v>
      </c>
    </row>
    <row r="41" spans="2:10">
      <c r="B41">
        <f t="shared" si="5"/>
        <v>40</v>
      </c>
      <c r="C41" s="10">
        <v>138</v>
      </c>
      <c r="D41" s="11">
        <v>40486</v>
      </c>
      <c r="E41" s="12">
        <v>3100000</v>
      </c>
      <c r="F41" s="12">
        <v>22464</v>
      </c>
      <c r="G41" s="13">
        <v>1972</v>
      </c>
      <c r="H41" s="14" t="str">
        <f t="shared" si="3"/>
        <v>6 - 10 km</v>
      </c>
      <c r="I41" s="14">
        <v>1.042</v>
      </c>
      <c r="J41" s="43">
        <f t="shared" si="4"/>
        <v>23407.488000000001</v>
      </c>
    </row>
    <row r="42" spans="2:10">
      <c r="B42">
        <f t="shared" si="5"/>
        <v>41</v>
      </c>
      <c r="C42" s="10">
        <v>84</v>
      </c>
      <c r="D42" s="11">
        <v>40480</v>
      </c>
      <c r="E42" s="12">
        <v>2500000</v>
      </c>
      <c r="F42" s="12">
        <v>29762</v>
      </c>
      <c r="G42" s="13">
        <v>1974</v>
      </c>
      <c r="H42" s="14" t="str">
        <f t="shared" si="3"/>
        <v>6 - 10 km</v>
      </c>
      <c r="I42" s="14">
        <v>1.042</v>
      </c>
      <c r="J42" s="43">
        <f t="shared" si="4"/>
        <v>31012.004000000001</v>
      </c>
    </row>
    <row r="43" spans="2:10">
      <c r="B43">
        <f t="shared" si="5"/>
        <v>42</v>
      </c>
      <c r="C43" s="10">
        <v>50</v>
      </c>
      <c r="D43" s="11">
        <v>40480</v>
      </c>
      <c r="E43" s="12">
        <v>1650000</v>
      </c>
      <c r="F43" s="12">
        <v>33000</v>
      </c>
      <c r="G43" s="13">
        <v>1965</v>
      </c>
      <c r="H43" s="14" t="str">
        <f t="shared" si="3"/>
        <v>6 - 10 km</v>
      </c>
      <c r="I43" s="14">
        <v>1.042</v>
      </c>
      <c r="J43" s="43">
        <f t="shared" si="4"/>
        <v>34386</v>
      </c>
    </row>
    <row r="44" spans="2:10">
      <c r="B44">
        <f t="shared" si="5"/>
        <v>43</v>
      </c>
      <c r="C44" s="10">
        <v>67</v>
      </c>
      <c r="D44" s="11">
        <v>40441</v>
      </c>
      <c r="E44" s="12">
        <v>1075000</v>
      </c>
      <c r="F44" s="12">
        <v>16045</v>
      </c>
      <c r="G44" s="13">
        <v>1965</v>
      </c>
      <c r="H44" s="14" t="str">
        <f t="shared" si="3"/>
        <v>6 - 10 km</v>
      </c>
      <c r="I44" s="14">
        <v>1.042</v>
      </c>
      <c r="J44" s="43">
        <f t="shared" si="4"/>
        <v>16718.89</v>
      </c>
    </row>
    <row r="45" spans="2:10">
      <c r="B45">
        <f t="shared" si="5"/>
        <v>44</v>
      </c>
      <c r="C45" s="10">
        <v>57</v>
      </c>
      <c r="D45" s="11">
        <v>40441</v>
      </c>
      <c r="E45" s="12">
        <v>2365000</v>
      </c>
      <c r="F45" s="12">
        <v>41491</v>
      </c>
      <c r="G45" s="13">
        <v>1965</v>
      </c>
      <c r="H45" s="14" t="str">
        <f t="shared" si="3"/>
        <v>6 - 10 km</v>
      </c>
      <c r="I45" s="14">
        <v>1.042</v>
      </c>
      <c r="J45" s="43">
        <f t="shared" si="4"/>
        <v>43233.622000000003</v>
      </c>
    </row>
    <row r="46" spans="2:10">
      <c r="B46">
        <f t="shared" si="5"/>
        <v>45</v>
      </c>
      <c r="C46" s="10">
        <v>77</v>
      </c>
      <c r="D46" s="11">
        <v>40429</v>
      </c>
      <c r="E46" s="12">
        <v>2250000</v>
      </c>
      <c r="F46" s="12">
        <v>29221</v>
      </c>
      <c r="G46" s="13">
        <v>1980</v>
      </c>
      <c r="H46" s="14" t="str">
        <f t="shared" si="3"/>
        <v>6 - 10 km</v>
      </c>
      <c r="I46" s="14">
        <v>1.042</v>
      </c>
      <c r="J46" s="43">
        <f t="shared" si="4"/>
        <v>30448.282000000003</v>
      </c>
    </row>
    <row r="47" spans="2:10">
      <c r="B47">
        <f t="shared" si="5"/>
        <v>46</v>
      </c>
      <c r="C47" s="10">
        <v>40</v>
      </c>
      <c r="D47" s="11">
        <v>40428</v>
      </c>
      <c r="E47" s="12">
        <v>1025000</v>
      </c>
      <c r="F47" s="12">
        <v>25625</v>
      </c>
      <c r="G47" s="13">
        <v>1975</v>
      </c>
      <c r="H47" s="14" t="str">
        <f t="shared" si="3"/>
        <v>6 - 10 km</v>
      </c>
      <c r="I47" s="14">
        <v>1.042</v>
      </c>
      <c r="J47" s="43">
        <f t="shared" si="4"/>
        <v>26701.25</v>
      </c>
    </row>
    <row r="48" spans="2:10">
      <c r="B48">
        <f t="shared" si="5"/>
        <v>47</v>
      </c>
      <c r="C48" s="10">
        <v>101</v>
      </c>
      <c r="D48" s="11">
        <v>40421</v>
      </c>
      <c r="E48" s="12">
        <v>2650000</v>
      </c>
      <c r="F48" s="12">
        <v>26238</v>
      </c>
      <c r="G48" s="13">
        <v>1997</v>
      </c>
      <c r="H48" s="14" t="str">
        <f t="shared" si="3"/>
        <v>6 - 10 km</v>
      </c>
      <c r="I48" s="14">
        <v>1.042</v>
      </c>
      <c r="J48" s="43">
        <f t="shared" si="4"/>
        <v>27339.995999999999</v>
      </c>
    </row>
    <row r="49" spans="2:10">
      <c r="B49">
        <f t="shared" si="5"/>
        <v>48</v>
      </c>
      <c r="C49" s="10">
        <v>93</v>
      </c>
      <c r="D49" s="11">
        <v>40406</v>
      </c>
      <c r="E49" s="12">
        <v>2600000</v>
      </c>
      <c r="F49" s="12">
        <v>27957</v>
      </c>
      <c r="G49" s="13">
        <v>1963</v>
      </c>
      <c r="H49" s="14" t="str">
        <f t="shared" si="3"/>
        <v>6 - 10 km</v>
      </c>
      <c r="I49" s="14">
        <v>1.042</v>
      </c>
      <c r="J49" s="43">
        <f t="shared" si="4"/>
        <v>29131.194</v>
      </c>
    </row>
    <row r="50" spans="2:10">
      <c r="B50">
        <f t="shared" si="5"/>
        <v>49</v>
      </c>
      <c r="C50" s="10">
        <v>124</v>
      </c>
      <c r="D50" s="11">
        <v>40378</v>
      </c>
      <c r="E50" s="12">
        <v>3900000</v>
      </c>
      <c r="F50" s="12">
        <v>31452</v>
      </c>
      <c r="G50" s="13">
        <v>1993</v>
      </c>
      <c r="H50" s="14" t="str">
        <f t="shared" si="3"/>
        <v>6 - 10 km</v>
      </c>
      <c r="I50" s="14">
        <v>1.042</v>
      </c>
      <c r="J50" s="43">
        <f t="shared" si="4"/>
        <v>32772.984000000004</v>
      </c>
    </row>
    <row r="51" spans="2:10">
      <c r="B51">
        <f t="shared" si="5"/>
        <v>50</v>
      </c>
      <c r="C51" s="10">
        <v>139</v>
      </c>
      <c r="D51" s="11">
        <v>40326</v>
      </c>
      <c r="E51" s="12">
        <v>5800000</v>
      </c>
      <c r="F51" s="12">
        <v>41727</v>
      </c>
      <c r="G51" s="13">
        <v>1998</v>
      </c>
      <c r="H51" s="14" t="str">
        <f t="shared" si="3"/>
        <v>6 - 10 km</v>
      </c>
      <c r="I51" s="14">
        <v>1.042</v>
      </c>
      <c r="J51" s="43">
        <f t="shared" si="4"/>
        <v>43479.534</v>
      </c>
    </row>
    <row r="52" spans="2:10">
      <c r="B52">
        <f t="shared" si="5"/>
        <v>51</v>
      </c>
      <c r="C52" s="10">
        <v>96</v>
      </c>
      <c r="D52" s="11">
        <v>40324</v>
      </c>
      <c r="E52" s="12">
        <v>3170000</v>
      </c>
      <c r="F52" s="12">
        <v>33021</v>
      </c>
      <c r="G52" s="13">
        <v>1944</v>
      </c>
      <c r="H52" s="14" t="str">
        <f t="shared" si="3"/>
        <v>6 - 10 km</v>
      </c>
      <c r="I52" s="14">
        <v>1.042</v>
      </c>
      <c r="J52" s="43">
        <f t="shared" si="4"/>
        <v>34407.881999999998</v>
      </c>
    </row>
    <row r="53" spans="2:10">
      <c r="B53">
        <f t="shared" si="5"/>
        <v>52</v>
      </c>
      <c r="C53" s="10">
        <v>59</v>
      </c>
      <c r="D53" s="11">
        <v>40274</v>
      </c>
      <c r="E53" s="12">
        <v>1400000</v>
      </c>
      <c r="F53" s="12">
        <v>23729</v>
      </c>
      <c r="G53" s="13">
        <v>1977</v>
      </c>
      <c r="H53" s="14" t="str">
        <f t="shared" si="3"/>
        <v>6 - 10 km</v>
      </c>
      <c r="I53" s="14">
        <v>1.042</v>
      </c>
      <c r="J53" s="43">
        <f t="shared" si="4"/>
        <v>24725.618000000002</v>
      </c>
    </row>
    <row r="54" spans="2:10">
      <c r="B54">
        <f t="shared" si="5"/>
        <v>53</v>
      </c>
      <c r="C54" s="10">
        <v>88</v>
      </c>
      <c r="D54" s="11">
        <v>40274</v>
      </c>
      <c r="E54" s="12">
        <v>2600000</v>
      </c>
      <c r="F54" s="12">
        <v>29545</v>
      </c>
      <c r="G54" s="13">
        <v>1969</v>
      </c>
      <c r="H54" s="14" t="str">
        <f t="shared" si="3"/>
        <v>6 - 10 km</v>
      </c>
      <c r="I54" s="14">
        <v>1.042</v>
      </c>
      <c r="J54" s="43">
        <f t="shared" si="4"/>
        <v>30785.89</v>
      </c>
    </row>
    <row r="55" spans="2:10">
      <c r="B55">
        <f t="shared" si="5"/>
        <v>54</v>
      </c>
      <c r="C55" s="10">
        <v>84</v>
      </c>
      <c r="D55" s="11">
        <v>40267</v>
      </c>
      <c r="E55" s="12">
        <v>2900000</v>
      </c>
      <c r="F55" s="12">
        <v>34524</v>
      </c>
      <c r="G55" s="13">
        <v>1965</v>
      </c>
      <c r="H55" s="14" t="str">
        <f t="shared" si="3"/>
        <v>6 - 10 km</v>
      </c>
      <c r="I55" s="14">
        <v>1.042</v>
      </c>
      <c r="J55" s="43">
        <f t="shared" si="4"/>
        <v>35974.008000000002</v>
      </c>
    </row>
    <row r="56" spans="2:10">
      <c r="B56">
        <f t="shared" si="5"/>
        <v>55</v>
      </c>
      <c r="C56" s="10">
        <v>91</v>
      </c>
      <c r="D56" s="11">
        <v>40240</v>
      </c>
      <c r="E56" s="12">
        <v>2400000</v>
      </c>
      <c r="F56" s="12">
        <v>26374</v>
      </c>
      <c r="G56" s="13">
        <v>1999</v>
      </c>
      <c r="H56" s="14" t="str">
        <f t="shared" si="3"/>
        <v>6 - 10 km</v>
      </c>
      <c r="I56" s="14">
        <v>1.042</v>
      </c>
      <c r="J56" s="43">
        <f t="shared" si="4"/>
        <v>27481.708000000002</v>
      </c>
    </row>
    <row r="57" spans="2:10">
      <c r="B57">
        <f t="shared" si="5"/>
        <v>56</v>
      </c>
      <c r="C57" s="10">
        <v>98</v>
      </c>
      <c r="D57" s="11">
        <v>40240</v>
      </c>
      <c r="E57" s="12">
        <v>4100000</v>
      </c>
      <c r="F57" s="12">
        <v>41837</v>
      </c>
      <c r="G57" s="13">
        <v>1980</v>
      </c>
      <c r="H57" s="14" t="str">
        <f t="shared" si="3"/>
        <v>6 - 10 km</v>
      </c>
      <c r="I57" s="14">
        <v>1.042</v>
      </c>
      <c r="J57" s="43">
        <f t="shared" si="4"/>
        <v>43594.154000000002</v>
      </c>
    </row>
    <row r="58" spans="2:10">
      <c r="B58">
        <f t="shared" si="5"/>
        <v>57</v>
      </c>
      <c r="C58" s="10">
        <v>89</v>
      </c>
      <c r="D58" s="11">
        <v>40238</v>
      </c>
      <c r="E58" s="12">
        <v>2050000</v>
      </c>
      <c r="F58" s="12">
        <v>23034</v>
      </c>
      <c r="G58" s="13">
        <v>1999</v>
      </c>
      <c r="H58" s="14" t="str">
        <f t="shared" si="3"/>
        <v>6 - 10 km</v>
      </c>
      <c r="I58" s="14">
        <v>1.042</v>
      </c>
      <c r="J58" s="43">
        <f t="shared" si="4"/>
        <v>24001.428</v>
      </c>
    </row>
    <row r="59" spans="2:10">
      <c r="B59">
        <f t="shared" si="5"/>
        <v>58</v>
      </c>
      <c r="C59" s="10">
        <v>62</v>
      </c>
      <c r="D59" s="11">
        <v>40218</v>
      </c>
      <c r="E59" s="12">
        <v>2570000</v>
      </c>
      <c r="F59" s="12">
        <v>41452</v>
      </c>
      <c r="G59" s="13">
        <v>1967</v>
      </c>
      <c r="H59" s="14" t="str">
        <f t="shared" si="3"/>
        <v>6 - 10 km</v>
      </c>
      <c r="I59" s="14">
        <v>1.042</v>
      </c>
      <c r="J59" s="43">
        <f t="shared" si="4"/>
        <v>43192.984000000004</v>
      </c>
    </row>
    <row r="60" spans="2:10">
      <c r="B60">
        <f t="shared" si="5"/>
        <v>59</v>
      </c>
      <c r="C60" s="10">
        <v>67</v>
      </c>
      <c r="D60" s="11">
        <v>40141</v>
      </c>
      <c r="E60" s="12">
        <v>2200000</v>
      </c>
      <c r="F60" s="12">
        <v>32836</v>
      </c>
      <c r="G60" s="13">
        <v>1964</v>
      </c>
      <c r="H60" s="14" t="str">
        <f t="shared" si="3"/>
        <v>6 - 10 km</v>
      </c>
      <c r="I60" s="14">
        <v>1.0680000000000001</v>
      </c>
      <c r="J60" s="43">
        <f t="shared" si="4"/>
        <v>35068.848000000005</v>
      </c>
    </row>
  </sheetData>
  <sortState ref="A1:J60">
    <sortCondition descending="1" ref="D1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2"/>
  <sheetViews>
    <sheetView tabSelected="1" topLeftCell="F23" workbookViewId="0">
      <selection activeCell="Q41" sqref="Q41"/>
    </sheetView>
  </sheetViews>
  <sheetFormatPr baseColWidth="10" defaultRowHeight="15" x14ac:dyDescent="0"/>
  <cols>
    <col min="1" max="1" width="17.6640625" bestFit="1" customWidth="1"/>
    <col min="11" max="11" width="16.83203125" bestFit="1" customWidth="1"/>
    <col min="12" max="12" width="12" customWidth="1"/>
    <col min="13" max="13" width="23.5" bestFit="1" customWidth="1"/>
    <col min="14" max="14" width="12.33203125" bestFit="1" customWidth="1"/>
    <col min="15" max="15" width="13.33203125" customWidth="1"/>
    <col min="16" max="16" width="12.5" bestFit="1" customWidth="1"/>
    <col min="17" max="17" width="12.1640625" bestFit="1" customWidth="1"/>
  </cols>
  <sheetData>
    <row r="1" spans="1:18">
      <c r="A1" s="33" t="s">
        <v>12</v>
      </c>
      <c r="B1" s="4"/>
      <c r="C1" s="4"/>
      <c r="D1" s="4" t="s">
        <v>5</v>
      </c>
      <c r="E1" s="4" t="s">
        <v>6</v>
      </c>
      <c r="F1" s="4" t="s">
        <v>3</v>
      </c>
      <c r="G1" s="4" t="s">
        <v>7</v>
      </c>
      <c r="H1" s="4" t="s">
        <v>8</v>
      </c>
      <c r="I1" s="4" t="s">
        <v>15</v>
      </c>
      <c r="J1" s="9" t="s">
        <v>53</v>
      </c>
      <c r="K1" s="9" t="s">
        <v>49</v>
      </c>
      <c r="M1" s="50"/>
      <c r="N1" s="51"/>
      <c r="O1" s="51"/>
      <c r="P1" s="51"/>
      <c r="Q1" s="51"/>
      <c r="R1" s="52"/>
    </row>
    <row r="2" spans="1:18">
      <c r="A2" s="8" t="s">
        <v>19</v>
      </c>
      <c r="B2">
        <v>1</v>
      </c>
      <c r="C2">
        <v>1</v>
      </c>
      <c r="D2" s="10">
        <v>211</v>
      </c>
      <c r="E2" s="11">
        <v>41928</v>
      </c>
      <c r="F2" s="12">
        <v>6750000</v>
      </c>
      <c r="G2" s="12">
        <v>31991</v>
      </c>
      <c r="H2" s="13">
        <v>2005</v>
      </c>
      <c r="I2" s="14" t="s">
        <v>17</v>
      </c>
      <c r="J2" s="14"/>
      <c r="K2" s="43">
        <f t="shared" ref="K2:K9" si="0">G2</f>
        <v>31991</v>
      </c>
      <c r="M2" s="53" t="s">
        <v>52</v>
      </c>
      <c r="N2" s="26" t="s">
        <v>2</v>
      </c>
      <c r="O2" s="26" t="s">
        <v>3</v>
      </c>
      <c r="P2" s="26" t="s">
        <v>13</v>
      </c>
      <c r="Q2" s="4"/>
      <c r="R2" s="54"/>
    </row>
    <row r="3" spans="1:18">
      <c r="B3">
        <f t="shared" ref="B3:B19" si="1">B2+1</f>
        <v>2</v>
      </c>
      <c r="C3">
        <f t="shared" ref="C3:C66" si="2">C2+1</f>
        <v>2</v>
      </c>
      <c r="D3" s="10">
        <v>70</v>
      </c>
      <c r="E3" s="11">
        <v>41894</v>
      </c>
      <c r="F3" s="12">
        <v>2550000</v>
      </c>
      <c r="G3" s="12">
        <v>36429</v>
      </c>
      <c r="H3" s="13">
        <v>2008</v>
      </c>
      <c r="I3" s="14" t="str">
        <f t="shared" ref="I3:I14" si="3">I2</f>
        <v>0 km</v>
      </c>
      <c r="J3" s="14"/>
      <c r="K3" s="43">
        <f t="shared" si="0"/>
        <v>36429</v>
      </c>
      <c r="M3" s="55" t="s">
        <v>1</v>
      </c>
      <c r="N3" s="27">
        <v>86</v>
      </c>
      <c r="O3" s="28">
        <f>P3*N3</f>
        <v>2812716</v>
      </c>
      <c r="P3" s="28">
        <v>32706</v>
      </c>
      <c r="Q3" s="4"/>
      <c r="R3" s="54"/>
    </row>
    <row r="4" spans="1:18">
      <c r="B4">
        <f t="shared" si="1"/>
        <v>3</v>
      </c>
      <c r="C4">
        <f t="shared" si="2"/>
        <v>3</v>
      </c>
      <c r="D4" s="10">
        <v>106</v>
      </c>
      <c r="E4" s="11">
        <v>41802</v>
      </c>
      <c r="F4" s="12">
        <v>4200000</v>
      </c>
      <c r="G4" s="12">
        <v>39623</v>
      </c>
      <c r="H4" s="13">
        <v>2000</v>
      </c>
      <c r="I4" s="14" t="str">
        <f t="shared" si="3"/>
        <v>0 km</v>
      </c>
      <c r="J4" s="14"/>
      <c r="K4" s="43">
        <f t="shared" si="0"/>
        <v>39623</v>
      </c>
      <c r="M4" s="56"/>
      <c r="N4" s="4"/>
      <c r="O4" s="4"/>
      <c r="P4" s="4"/>
      <c r="Q4" s="4"/>
      <c r="R4" s="54"/>
    </row>
    <row r="5" spans="1:18">
      <c r="B5">
        <f t="shared" si="1"/>
        <v>4</v>
      </c>
      <c r="C5">
        <f t="shared" si="2"/>
        <v>4</v>
      </c>
      <c r="D5" s="10">
        <v>46</v>
      </c>
      <c r="E5" s="11">
        <v>41687</v>
      </c>
      <c r="F5" s="12">
        <v>1400000</v>
      </c>
      <c r="G5" s="12">
        <v>30435</v>
      </c>
      <c r="H5" s="13">
        <v>2000</v>
      </c>
      <c r="I5" s="14" t="str">
        <f t="shared" si="3"/>
        <v>0 km</v>
      </c>
      <c r="J5" s="14"/>
      <c r="K5" s="43">
        <f t="shared" si="0"/>
        <v>30435</v>
      </c>
      <c r="M5" s="57" t="s">
        <v>44</v>
      </c>
      <c r="N5" s="47" t="s">
        <v>35</v>
      </c>
      <c r="O5" s="47" t="s">
        <v>37</v>
      </c>
      <c r="P5" s="47" t="s">
        <v>36</v>
      </c>
      <c r="Q5" s="47" t="s">
        <v>41</v>
      </c>
      <c r="R5" s="54"/>
    </row>
    <row r="6" spans="1:18">
      <c r="B6" s="4">
        <f t="shared" si="1"/>
        <v>5</v>
      </c>
      <c r="C6">
        <f t="shared" si="2"/>
        <v>5</v>
      </c>
      <c r="D6" s="10">
        <v>106</v>
      </c>
      <c r="E6" s="11">
        <v>41631</v>
      </c>
      <c r="F6" s="12">
        <v>3800000</v>
      </c>
      <c r="G6" s="12">
        <v>35849</v>
      </c>
      <c r="H6" s="13">
        <v>2000</v>
      </c>
      <c r="I6" s="14" t="str">
        <f t="shared" si="3"/>
        <v>0 km</v>
      </c>
      <c r="J6" s="14"/>
      <c r="K6" s="43">
        <f t="shared" si="0"/>
        <v>35849</v>
      </c>
      <c r="M6" s="58" t="s">
        <v>28</v>
      </c>
      <c r="N6" s="48">
        <v>103</v>
      </c>
      <c r="O6" s="48">
        <v>35</v>
      </c>
      <c r="P6" s="48">
        <v>16</v>
      </c>
      <c r="Q6" s="48">
        <v>7</v>
      </c>
      <c r="R6" s="54"/>
    </row>
    <row r="7" spans="1:18">
      <c r="B7">
        <f t="shared" si="1"/>
        <v>6</v>
      </c>
      <c r="C7">
        <f t="shared" si="2"/>
        <v>6</v>
      </c>
      <c r="D7" s="10">
        <v>123</v>
      </c>
      <c r="E7" s="11">
        <v>41628</v>
      </c>
      <c r="F7" s="12">
        <v>4000000</v>
      </c>
      <c r="G7" s="12">
        <v>32520</v>
      </c>
      <c r="H7" s="13">
        <v>1972</v>
      </c>
      <c r="I7" s="14" t="str">
        <f t="shared" si="3"/>
        <v>0 km</v>
      </c>
      <c r="J7" s="14"/>
      <c r="K7" s="43">
        <f t="shared" si="0"/>
        <v>32520</v>
      </c>
      <c r="M7" s="58" t="s">
        <v>29</v>
      </c>
      <c r="N7" s="49">
        <v>33015</v>
      </c>
      <c r="O7" s="49">
        <v>30954</v>
      </c>
      <c r="P7" s="49">
        <v>37069</v>
      </c>
      <c r="Q7" s="49">
        <v>26946</v>
      </c>
      <c r="R7" s="54"/>
    </row>
    <row r="8" spans="1:18">
      <c r="B8">
        <f t="shared" si="1"/>
        <v>7</v>
      </c>
      <c r="C8">
        <f t="shared" si="2"/>
        <v>7</v>
      </c>
      <c r="D8" s="10">
        <v>150</v>
      </c>
      <c r="E8" s="11">
        <v>41582</v>
      </c>
      <c r="F8" s="12">
        <v>5500000</v>
      </c>
      <c r="G8" s="12">
        <v>36667</v>
      </c>
      <c r="H8" s="13">
        <v>2011</v>
      </c>
      <c r="I8" s="14" t="str">
        <f t="shared" si="3"/>
        <v>0 km</v>
      </c>
      <c r="J8" s="14"/>
      <c r="K8" s="43">
        <f t="shared" si="0"/>
        <v>36667</v>
      </c>
      <c r="M8" s="59"/>
      <c r="N8" s="60"/>
      <c r="O8" s="60"/>
      <c r="P8" s="60"/>
      <c r="Q8" s="60"/>
      <c r="R8" s="54"/>
    </row>
    <row r="9" spans="1:18">
      <c r="B9">
        <f t="shared" si="1"/>
        <v>8</v>
      </c>
      <c r="C9">
        <f t="shared" si="2"/>
        <v>8</v>
      </c>
      <c r="D9" s="10">
        <v>46</v>
      </c>
      <c r="E9" s="11">
        <v>41375</v>
      </c>
      <c r="F9" s="12">
        <v>1390000</v>
      </c>
      <c r="G9" s="12">
        <v>30217</v>
      </c>
      <c r="H9" s="13">
        <v>2000</v>
      </c>
      <c r="I9" s="14" t="str">
        <f t="shared" si="3"/>
        <v>0 km</v>
      </c>
      <c r="J9" s="14"/>
      <c r="K9" s="43">
        <f t="shared" si="0"/>
        <v>30217</v>
      </c>
      <c r="M9" s="57" t="s">
        <v>8</v>
      </c>
      <c r="N9" s="47">
        <v>-1970</v>
      </c>
      <c r="O9" s="47" t="s">
        <v>31</v>
      </c>
      <c r="P9" s="47" t="s">
        <v>32</v>
      </c>
      <c r="Q9" s="47" t="s">
        <v>33</v>
      </c>
      <c r="R9" s="61" t="s">
        <v>39</v>
      </c>
    </row>
    <row r="10" spans="1:18">
      <c r="B10">
        <f t="shared" si="1"/>
        <v>9</v>
      </c>
      <c r="C10">
        <f t="shared" si="2"/>
        <v>9</v>
      </c>
      <c r="D10" s="10">
        <v>223</v>
      </c>
      <c r="E10" s="11">
        <v>41229</v>
      </c>
      <c r="F10" s="12">
        <v>9100000</v>
      </c>
      <c r="G10" s="12">
        <v>40807</v>
      </c>
      <c r="H10" s="13">
        <v>2006</v>
      </c>
      <c r="I10" s="14" t="str">
        <f t="shared" si="3"/>
        <v>0 km</v>
      </c>
      <c r="J10" s="14">
        <v>1.0209999999999999</v>
      </c>
      <c r="K10" s="43">
        <f t="shared" ref="K10:K19" si="4">J10*G10</f>
        <v>41663.946999999993</v>
      </c>
      <c r="M10" s="58" t="s">
        <v>28</v>
      </c>
      <c r="N10" s="48">
        <v>34</v>
      </c>
      <c r="O10" s="48">
        <v>26</v>
      </c>
      <c r="P10" s="48">
        <v>22</v>
      </c>
      <c r="Q10" s="48">
        <v>22</v>
      </c>
      <c r="R10" s="62">
        <v>57</v>
      </c>
    </row>
    <row r="11" spans="1:18" ht="16" thickBot="1">
      <c r="B11">
        <f t="shared" si="1"/>
        <v>10</v>
      </c>
      <c r="C11">
        <f t="shared" si="2"/>
        <v>10</v>
      </c>
      <c r="D11" s="10">
        <v>103</v>
      </c>
      <c r="E11" s="11">
        <v>41201</v>
      </c>
      <c r="F11" s="12">
        <v>3550000</v>
      </c>
      <c r="G11" s="12">
        <v>34466</v>
      </c>
      <c r="H11" s="13">
        <v>2001</v>
      </c>
      <c r="I11" s="14" t="str">
        <f t="shared" si="3"/>
        <v>0 km</v>
      </c>
      <c r="J11" s="14">
        <v>1.0209999999999999</v>
      </c>
      <c r="K11" s="43">
        <f t="shared" si="4"/>
        <v>35189.786</v>
      </c>
      <c r="M11" s="63" t="s">
        <v>29</v>
      </c>
      <c r="N11" s="64">
        <v>31796</v>
      </c>
      <c r="O11" s="64">
        <v>28849</v>
      </c>
      <c r="P11" s="64">
        <v>30055</v>
      </c>
      <c r="Q11" s="64">
        <v>33558</v>
      </c>
      <c r="R11" s="65">
        <v>35703</v>
      </c>
    </row>
    <row r="12" spans="1:18">
      <c r="B12">
        <f t="shared" si="1"/>
        <v>11</v>
      </c>
      <c r="C12">
        <f t="shared" si="2"/>
        <v>11</v>
      </c>
      <c r="D12" s="10">
        <v>109</v>
      </c>
      <c r="E12" s="11">
        <v>40798</v>
      </c>
      <c r="F12" s="12">
        <v>3900000</v>
      </c>
      <c r="G12" s="12">
        <v>35780</v>
      </c>
      <c r="H12" s="13">
        <v>2001</v>
      </c>
      <c r="I12" s="14" t="str">
        <f t="shared" si="3"/>
        <v>0 km</v>
      </c>
      <c r="J12" s="14">
        <v>1.0289999999999999</v>
      </c>
      <c r="K12" s="43">
        <f t="shared" si="4"/>
        <v>36817.619999999995</v>
      </c>
    </row>
    <row r="13" spans="1:18">
      <c r="B13">
        <f t="shared" si="1"/>
        <v>12</v>
      </c>
      <c r="C13">
        <f t="shared" si="2"/>
        <v>12</v>
      </c>
      <c r="D13" s="10">
        <v>86</v>
      </c>
      <c r="E13" s="11">
        <v>40604</v>
      </c>
      <c r="F13" s="12">
        <v>2975000</v>
      </c>
      <c r="G13" s="12">
        <v>34593</v>
      </c>
      <c r="H13" s="13">
        <v>2010</v>
      </c>
      <c r="I13" s="14" t="str">
        <f t="shared" si="3"/>
        <v>0 km</v>
      </c>
      <c r="J13" s="14">
        <v>1.0289999999999999</v>
      </c>
      <c r="K13" s="43">
        <f t="shared" si="4"/>
        <v>35596.197</v>
      </c>
    </row>
    <row r="14" spans="1:18">
      <c r="B14">
        <f t="shared" si="1"/>
        <v>13</v>
      </c>
      <c r="C14">
        <f t="shared" si="2"/>
        <v>13</v>
      </c>
      <c r="D14" s="10">
        <v>70</v>
      </c>
      <c r="E14" s="11">
        <v>40521</v>
      </c>
      <c r="F14" s="12">
        <v>2650000</v>
      </c>
      <c r="G14" s="12">
        <v>37857</v>
      </c>
      <c r="H14" s="13">
        <v>2009</v>
      </c>
      <c r="I14" s="14" t="str">
        <f t="shared" si="3"/>
        <v>0 km</v>
      </c>
      <c r="J14" s="14">
        <v>1.042</v>
      </c>
      <c r="K14" s="43">
        <f t="shared" si="4"/>
        <v>39446.993999999999</v>
      </c>
    </row>
    <row r="15" spans="1:18">
      <c r="B15">
        <f t="shared" si="1"/>
        <v>14</v>
      </c>
      <c r="C15">
        <f t="shared" si="2"/>
        <v>14</v>
      </c>
      <c r="D15" s="10">
        <v>145</v>
      </c>
      <c r="E15" s="11">
        <v>40519</v>
      </c>
      <c r="F15" s="12">
        <v>6900000</v>
      </c>
      <c r="G15" s="12">
        <v>47586</v>
      </c>
      <c r="H15" s="13">
        <v>2009</v>
      </c>
      <c r="I15" s="14" t="s">
        <v>17</v>
      </c>
      <c r="J15" s="14">
        <v>1.042</v>
      </c>
      <c r="K15" s="43">
        <f t="shared" si="4"/>
        <v>49584.612000000001</v>
      </c>
      <c r="M15" s="29" t="s">
        <v>59</v>
      </c>
      <c r="N15" s="26" t="s">
        <v>2</v>
      </c>
      <c r="O15" s="26" t="s">
        <v>3</v>
      </c>
      <c r="P15" s="26" t="s">
        <v>13</v>
      </c>
    </row>
    <row r="16" spans="1:18">
      <c r="B16">
        <f t="shared" si="1"/>
        <v>15</v>
      </c>
      <c r="C16">
        <f t="shared" si="2"/>
        <v>15</v>
      </c>
      <c r="D16" s="10">
        <v>108</v>
      </c>
      <c r="E16" s="11">
        <v>40452</v>
      </c>
      <c r="F16" s="12">
        <v>3465000</v>
      </c>
      <c r="G16" s="12">
        <v>32083</v>
      </c>
      <c r="H16" s="13">
        <v>2001</v>
      </c>
      <c r="I16" s="14" t="str">
        <f>I15</f>
        <v>0 km</v>
      </c>
      <c r="J16" s="14">
        <v>1.042</v>
      </c>
      <c r="K16" s="43">
        <f t="shared" si="4"/>
        <v>33430.486000000004</v>
      </c>
      <c r="M16" s="26" t="s">
        <v>1</v>
      </c>
      <c r="N16" s="27">
        <f>SUM(D2:D58)/C58</f>
        <v>89.421052631578945</v>
      </c>
      <c r="O16" s="28">
        <f>SUM(F2:F58)/C58</f>
        <v>3287666.6666666665</v>
      </c>
      <c r="P16" s="28">
        <f>SUM(K2:K58)/C58</f>
        <v>37679.476368421048</v>
      </c>
    </row>
    <row r="17" spans="1:16">
      <c r="B17">
        <f t="shared" si="1"/>
        <v>16</v>
      </c>
      <c r="C17">
        <f t="shared" si="2"/>
        <v>16</v>
      </c>
      <c r="D17" s="10">
        <v>45</v>
      </c>
      <c r="E17" s="11">
        <v>40298</v>
      </c>
      <c r="F17" s="12">
        <v>1250000</v>
      </c>
      <c r="G17" s="12">
        <v>27778</v>
      </c>
      <c r="H17" s="13">
        <v>2001</v>
      </c>
      <c r="I17" s="14" t="str">
        <f>I16</f>
        <v>0 km</v>
      </c>
      <c r="J17" s="14">
        <v>1.042</v>
      </c>
      <c r="K17" s="43">
        <f t="shared" si="4"/>
        <v>28944.675999999999</v>
      </c>
      <c r="M17" s="42"/>
    </row>
    <row r="18" spans="1:16">
      <c r="B18">
        <f t="shared" si="1"/>
        <v>17</v>
      </c>
      <c r="C18">
        <f t="shared" si="2"/>
        <v>17</v>
      </c>
      <c r="D18" s="10">
        <v>44</v>
      </c>
      <c r="E18" s="11">
        <v>40205</v>
      </c>
      <c r="F18" s="12">
        <v>1300000</v>
      </c>
      <c r="G18" s="12">
        <v>29545</v>
      </c>
      <c r="H18" s="13">
        <v>2000</v>
      </c>
      <c r="I18" s="14" t="str">
        <f>I17</f>
        <v>0 km</v>
      </c>
      <c r="J18" s="14">
        <v>1.042</v>
      </c>
      <c r="K18" s="43">
        <f t="shared" si="4"/>
        <v>30785.89</v>
      </c>
      <c r="O18" s="42"/>
    </row>
    <row r="19" spans="1:16" ht="16" thickBot="1">
      <c r="A19" s="5"/>
      <c r="B19" s="5">
        <f t="shared" si="1"/>
        <v>18</v>
      </c>
      <c r="C19" s="5">
        <f t="shared" si="2"/>
        <v>18</v>
      </c>
      <c r="D19" s="20">
        <v>168</v>
      </c>
      <c r="E19" s="21">
        <v>40151</v>
      </c>
      <c r="F19" s="22">
        <v>7300000</v>
      </c>
      <c r="G19" s="22">
        <v>43452</v>
      </c>
      <c r="H19" s="23">
        <v>1994</v>
      </c>
      <c r="I19" s="24" t="str">
        <f>I18</f>
        <v>0 km</v>
      </c>
      <c r="J19" s="24">
        <v>1.0680000000000001</v>
      </c>
      <c r="K19" s="46">
        <f t="shared" si="4"/>
        <v>46406.736000000004</v>
      </c>
    </row>
    <row r="20" spans="1:16">
      <c r="A20" s="8" t="s">
        <v>26</v>
      </c>
      <c r="B20">
        <v>1</v>
      </c>
      <c r="C20">
        <f t="shared" si="2"/>
        <v>19</v>
      </c>
      <c r="D20" s="15">
        <v>47</v>
      </c>
      <c r="E20" s="16">
        <v>41849</v>
      </c>
      <c r="F20" s="17">
        <v>1650000</v>
      </c>
      <c r="G20" s="17">
        <v>35106</v>
      </c>
      <c r="H20" s="18">
        <v>1972</v>
      </c>
      <c r="I20" s="19" t="s">
        <v>17</v>
      </c>
      <c r="J20" s="19"/>
      <c r="K20" s="45">
        <f t="shared" ref="K20:K29" si="5">G20</f>
        <v>35106</v>
      </c>
      <c r="M20" s="29" t="s">
        <v>55</v>
      </c>
      <c r="N20" s="26" t="s">
        <v>2</v>
      </c>
      <c r="O20" s="26" t="s">
        <v>3</v>
      </c>
      <c r="P20" s="26" t="s">
        <v>13</v>
      </c>
    </row>
    <row r="21" spans="1:16">
      <c r="B21">
        <f t="shared" ref="B21:B58" si="6">B20+1</f>
        <v>2</v>
      </c>
      <c r="C21">
        <f t="shared" si="2"/>
        <v>20</v>
      </c>
      <c r="D21" s="10">
        <v>49</v>
      </c>
      <c r="E21" s="11">
        <v>41551</v>
      </c>
      <c r="F21" s="12">
        <v>1860000</v>
      </c>
      <c r="G21" s="12">
        <v>37959</v>
      </c>
      <c r="H21" s="13">
        <v>2008</v>
      </c>
      <c r="I21" s="14" t="str">
        <f t="shared" ref="I21:I54" si="7">I20</f>
        <v>0 km</v>
      </c>
      <c r="J21" s="14"/>
      <c r="K21" s="43">
        <f t="shared" si="5"/>
        <v>37959</v>
      </c>
      <c r="M21" s="29" t="s">
        <v>1</v>
      </c>
      <c r="N21" s="27">
        <f>SUM(D59:D162)/(B162+B103)</f>
        <v>83.375</v>
      </c>
      <c r="O21" s="30">
        <f>SUM(F59:F162)/(B162+B103)</f>
        <v>2412118.673076923</v>
      </c>
      <c r="P21" s="30">
        <f>SUM(K59:K162)/(B162+B103)</f>
        <v>29980.298682692308</v>
      </c>
    </row>
    <row r="22" spans="1:16">
      <c r="B22">
        <f t="shared" si="6"/>
        <v>3</v>
      </c>
      <c r="C22">
        <f t="shared" si="2"/>
        <v>21</v>
      </c>
      <c r="D22" s="10">
        <v>100</v>
      </c>
      <c r="E22" s="11">
        <v>41543</v>
      </c>
      <c r="F22" s="12">
        <v>3525000</v>
      </c>
      <c r="G22" s="12">
        <v>35250</v>
      </c>
      <c r="H22" s="13">
        <v>1965</v>
      </c>
      <c r="I22" s="14" t="str">
        <f t="shared" si="7"/>
        <v>0 km</v>
      </c>
      <c r="J22" s="14"/>
      <c r="K22" s="43">
        <f t="shared" si="5"/>
        <v>35250</v>
      </c>
    </row>
    <row r="23" spans="1:16">
      <c r="A23" s="4"/>
      <c r="B23" s="4">
        <f t="shared" si="6"/>
        <v>4</v>
      </c>
      <c r="C23">
        <f t="shared" si="2"/>
        <v>22</v>
      </c>
      <c r="D23" s="10">
        <v>51</v>
      </c>
      <c r="E23" s="11">
        <v>41514</v>
      </c>
      <c r="F23" s="12">
        <v>1850000</v>
      </c>
      <c r="G23" s="12">
        <v>36275</v>
      </c>
      <c r="H23" s="13">
        <v>2007</v>
      </c>
      <c r="I23" s="14" t="str">
        <f t="shared" si="7"/>
        <v>0 km</v>
      </c>
      <c r="J23" s="14"/>
      <c r="K23" s="43">
        <f t="shared" si="5"/>
        <v>36275</v>
      </c>
    </row>
    <row r="24" spans="1:16">
      <c r="B24">
        <f t="shared" si="6"/>
        <v>5</v>
      </c>
      <c r="C24">
        <f t="shared" si="2"/>
        <v>23</v>
      </c>
      <c r="D24" s="10">
        <v>89</v>
      </c>
      <c r="E24" s="11">
        <v>41480</v>
      </c>
      <c r="F24" s="12">
        <v>1450000</v>
      </c>
      <c r="G24" s="12">
        <v>16292</v>
      </c>
      <c r="H24" s="13">
        <v>2007</v>
      </c>
      <c r="I24" s="14" t="str">
        <f t="shared" si="7"/>
        <v>0 km</v>
      </c>
      <c r="J24" s="14"/>
      <c r="K24" s="43">
        <f t="shared" si="5"/>
        <v>16292</v>
      </c>
    </row>
    <row r="25" spans="1:16">
      <c r="A25" s="4"/>
      <c r="B25" s="4">
        <f t="shared" si="6"/>
        <v>6</v>
      </c>
      <c r="C25">
        <f t="shared" si="2"/>
        <v>24</v>
      </c>
      <c r="D25" s="10">
        <v>88</v>
      </c>
      <c r="E25" s="11">
        <v>41456</v>
      </c>
      <c r="F25" s="12">
        <v>2852000</v>
      </c>
      <c r="G25" s="12">
        <v>32409</v>
      </c>
      <c r="H25" s="13">
        <v>2010</v>
      </c>
      <c r="I25" s="14" t="str">
        <f t="shared" si="7"/>
        <v>0 km</v>
      </c>
      <c r="J25" s="14"/>
      <c r="K25" s="43">
        <f t="shared" si="5"/>
        <v>32409</v>
      </c>
    </row>
    <row r="26" spans="1:16">
      <c r="A26" s="4"/>
      <c r="B26" s="4">
        <f t="shared" si="6"/>
        <v>7</v>
      </c>
      <c r="C26">
        <f t="shared" si="2"/>
        <v>25</v>
      </c>
      <c r="D26" s="10">
        <v>51</v>
      </c>
      <c r="E26" s="11">
        <v>41446</v>
      </c>
      <c r="F26" s="12">
        <v>1500000</v>
      </c>
      <c r="G26" s="12">
        <v>29412</v>
      </c>
      <c r="H26" s="13">
        <v>1973</v>
      </c>
      <c r="I26" s="14" t="str">
        <f t="shared" si="7"/>
        <v>0 km</v>
      </c>
      <c r="J26" s="14"/>
      <c r="K26" s="43">
        <f t="shared" si="5"/>
        <v>29412</v>
      </c>
    </row>
    <row r="27" spans="1:16">
      <c r="B27">
        <f t="shared" si="6"/>
        <v>8</v>
      </c>
      <c r="C27">
        <f t="shared" si="2"/>
        <v>26</v>
      </c>
      <c r="D27" s="10">
        <v>88</v>
      </c>
      <c r="E27" s="11">
        <v>41418</v>
      </c>
      <c r="F27" s="12">
        <v>2800000</v>
      </c>
      <c r="G27" s="12">
        <v>31818</v>
      </c>
      <c r="H27" s="13">
        <v>2010</v>
      </c>
      <c r="I27" s="14" t="str">
        <f t="shared" si="7"/>
        <v>0 km</v>
      </c>
      <c r="J27" s="14"/>
      <c r="K27" s="43">
        <f t="shared" si="5"/>
        <v>31818</v>
      </c>
    </row>
    <row r="28" spans="1:16">
      <c r="B28">
        <f t="shared" si="6"/>
        <v>9</v>
      </c>
      <c r="C28">
        <f t="shared" si="2"/>
        <v>27</v>
      </c>
      <c r="D28" s="10">
        <v>91</v>
      </c>
      <c r="E28" s="11">
        <v>41320</v>
      </c>
      <c r="F28" s="12">
        <v>1925000</v>
      </c>
      <c r="G28" s="12">
        <v>21154</v>
      </c>
      <c r="H28" s="13">
        <v>1971</v>
      </c>
      <c r="I28" s="14" t="str">
        <f t="shared" si="7"/>
        <v>0 km</v>
      </c>
      <c r="J28" s="14"/>
      <c r="K28" s="43">
        <f t="shared" si="5"/>
        <v>21154</v>
      </c>
    </row>
    <row r="29" spans="1:16">
      <c r="B29">
        <f t="shared" si="6"/>
        <v>10</v>
      </c>
      <c r="C29">
        <f t="shared" si="2"/>
        <v>28</v>
      </c>
      <c r="D29" s="10">
        <v>88</v>
      </c>
      <c r="E29" s="11">
        <v>41309</v>
      </c>
      <c r="F29" s="12">
        <v>2800000</v>
      </c>
      <c r="G29" s="12">
        <v>31818</v>
      </c>
      <c r="H29" s="13">
        <v>2010</v>
      </c>
      <c r="I29" s="14" t="str">
        <f t="shared" si="7"/>
        <v>0 km</v>
      </c>
      <c r="J29" s="14"/>
      <c r="K29" s="43">
        <f t="shared" si="5"/>
        <v>31818</v>
      </c>
    </row>
    <row r="30" spans="1:16">
      <c r="B30">
        <f t="shared" si="6"/>
        <v>11</v>
      </c>
      <c r="C30">
        <f t="shared" si="2"/>
        <v>29</v>
      </c>
      <c r="D30" s="10">
        <v>148</v>
      </c>
      <c r="E30" s="11">
        <v>41255</v>
      </c>
      <c r="F30" s="12">
        <v>6300000</v>
      </c>
      <c r="G30" s="12">
        <v>42568</v>
      </c>
      <c r="H30" s="13">
        <v>1962</v>
      </c>
      <c r="I30" s="14" t="str">
        <f t="shared" si="7"/>
        <v>0 km</v>
      </c>
      <c r="J30" s="14">
        <v>1.0209999999999999</v>
      </c>
      <c r="K30" s="43">
        <f t="shared" ref="K30:K58" si="8">G30*J30</f>
        <v>43461.927999999993</v>
      </c>
    </row>
    <row r="31" spans="1:16">
      <c r="B31">
        <f t="shared" si="6"/>
        <v>12</v>
      </c>
      <c r="C31">
        <f t="shared" si="2"/>
        <v>30</v>
      </c>
      <c r="D31" s="10">
        <v>104</v>
      </c>
      <c r="E31" s="11">
        <v>41180</v>
      </c>
      <c r="F31" s="12">
        <v>3600000</v>
      </c>
      <c r="G31" s="12">
        <v>34615</v>
      </c>
      <c r="H31" s="13">
        <v>1995</v>
      </c>
      <c r="I31" s="14" t="str">
        <f t="shared" si="7"/>
        <v>0 km</v>
      </c>
      <c r="J31" s="14">
        <v>1.0209999999999999</v>
      </c>
      <c r="K31" s="43">
        <f t="shared" si="8"/>
        <v>35341.914999999994</v>
      </c>
    </row>
    <row r="32" spans="1:16">
      <c r="A32" s="4"/>
      <c r="B32" s="4">
        <f t="shared" si="6"/>
        <v>13</v>
      </c>
      <c r="C32">
        <f t="shared" si="2"/>
        <v>31</v>
      </c>
      <c r="D32" s="10">
        <v>88</v>
      </c>
      <c r="E32" s="11">
        <v>41095</v>
      </c>
      <c r="F32" s="12">
        <v>2800000</v>
      </c>
      <c r="G32" s="12">
        <v>31818</v>
      </c>
      <c r="H32" s="13">
        <v>2010</v>
      </c>
      <c r="I32" s="14" t="str">
        <f t="shared" si="7"/>
        <v>0 km</v>
      </c>
      <c r="J32" s="14">
        <v>1.0209999999999999</v>
      </c>
      <c r="K32" s="43">
        <f t="shared" si="8"/>
        <v>32486.177999999996</v>
      </c>
    </row>
    <row r="33" spans="2:11">
      <c r="B33">
        <f t="shared" si="6"/>
        <v>14</v>
      </c>
      <c r="C33">
        <f t="shared" si="2"/>
        <v>32</v>
      </c>
      <c r="D33" s="10">
        <v>53</v>
      </c>
      <c r="E33" s="11">
        <v>41003</v>
      </c>
      <c r="F33" s="12">
        <v>2550000</v>
      </c>
      <c r="G33" s="12">
        <v>48113</v>
      </c>
      <c r="H33" s="13">
        <v>1965</v>
      </c>
      <c r="I33" s="14" t="str">
        <f t="shared" si="7"/>
        <v>0 km</v>
      </c>
      <c r="J33" s="14">
        <v>1.0209999999999999</v>
      </c>
      <c r="K33" s="43">
        <f t="shared" si="8"/>
        <v>49123.372999999992</v>
      </c>
    </row>
    <row r="34" spans="2:11">
      <c r="B34">
        <f t="shared" si="6"/>
        <v>15</v>
      </c>
      <c r="C34">
        <f t="shared" si="2"/>
        <v>33</v>
      </c>
      <c r="D34" s="10">
        <v>65</v>
      </c>
      <c r="E34" s="11">
        <v>40980</v>
      </c>
      <c r="F34" s="12">
        <v>2750000</v>
      </c>
      <c r="G34" s="12">
        <v>42308</v>
      </c>
      <c r="H34" s="13">
        <v>2010</v>
      </c>
      <c r="I34" s="14" t="str">
        <f t="shared" si="7"/>
        <v>0 km</v>
      </c>
      <c r="J34" s="14">
        <v>1.0209999999999999</v>
      </c>
      <c r="K34" s="43">
        <f t="shared" si="8"/>
        <v>43196.467999999993</v>
      </c>
    </row>
    <row r="35" spans="2:11">
      <c r="B35">
        <f t="shared" si="6"/>
        <v>16</v>
      </c>
      <c r="C35">
        <f t="shared" si="2"/>
        <v>34</v>
      </c>
      <c r="D35" s="10">
        <v>63</v>
      </c>
      <c r="E35" s="11">
        <v>40940</v>
      </c>
      <c r="F35" s="12">
        <v>2800000</v>
      </c>
      <c r="G35" s="12">
        <v>44444</v>
      </c>
      <c r="H35" s="13">
        <v>1975</v>
      </c>
      <c r="I35" s="14" t="str">
        <f t="shared" si="7"/>
        <v>0 km</v>
      </c>
      <c r="J35" s="14">
        <v>1.0209999999999999</v>
      </c>
      <c r="K35" s="43">
        <f t="shared" si="8"/>
        <v>45377.323999999993</v>
      </c>
    </row>
    <row r="36" spans="2:11">
      <c r="B36">
        <f t="shared" si="6"/>
        <v>17</v>
      </c>
      <c r="C36">
        <f t="shared" si="2"/>
        <v>35</v>
      </c>
      <c r="D36" s="10">
        <v>123</v>
      </c>
      <c r="E36" s="11">
        <v>40935</v>
      </c>
      <c r="F36" s="12">
        <v>4650000</v>
      </c>
      <c r="G36" s="12">
        <v>37805</v>
      </c>
      <c r="H36" s="13">
        <v>2010</v>
      </c>
      <c r="I36" s="14" t="str">
        <f t="shared" si="7"/>
        <v>0 km</v>
      </c>
      <c r="J36" s="14">
        <v>1.0209999999999999</v>
      </c>
      <c r="K36" s="43">
        <f t="shared" si="8"/>
        <v>38598.904999999999</v>
      </c>
    </row>
    <row r="37" spans="2:11">
      <c r="B37">
        <f t="shared" si="6"/>
        <v>18</v>
      </c>
      <c r="C37">
        <f t="shared" si="2"/>
        <v>36</v>
      </c>
      <c r="D37" s="10">
        <v>48</v>
      </c>
      <c r="E37" s="11">
        <v>40935</v>
      </c>
      <c r="F37" s="12">
        <v>1930000</v>
      </c>
      <c r="G37" s="12">
        <v>40208</v>
      </c>
      <c r="H37" s="13">
        <v>2010</v>
      </c>
      <c r="I37" s="14" t="str">
        <f t="shared" si="7"/>
        <v>0 km</v>
      </c>
      <c r="J37" s="14">
        <v>1.0209999999999999</v>
      </c>
      <c r="K37" s="43">
        <f t="shared" si="8"/>
        <v>41052.367999999995</v>
      </c>
    </row>
    <row r="38" spans="2:11">
      <c r="B38">
        <f t="shared" si="6"/>
        <v>19</v>
      </c>
      <c r="C38">
        <f t="shared" si="2"/>
        <v>37</v>
      </c>
      <c r="D38" s="10">
        <v>134</v>
      </c>
      <c r="E38" s="11">
        <v>40934</v>
      </c>
      <c r="F38" s="12">
        <v>6100000</v>
      </c>
      <c r="G38" s="12">
        <v>45522</v>
      </c>
      <c r="H38" s="13">
        <v>2008</v>
      </c>
      <c r="I38" s="14" t="str">
        <f t="shared" si="7"/>
        <v>0 km</v>
      </c>
      <c r="J38" s="14">
        <v>1.0209999999999999</v>
      </c>
      <c r="K38" s="43">
        <f t="shared" si="8"/>
        <v>46477.961999999992</v>
      </c>
    </row>
    <row r="39" spans="2:11">
      <c r="B39">
        <f t="shared" si="6"/>
        <v>20</v>
      </c>
      <c r="C39">
        <f t="shared" si="2"/>
        <v>38</v>
      </c>
      <c r="D39" s="10">
        <v>63</v>
      </c>
      <c r="E39" s="11">
        <v>40884</v>
      </c>
      <c r="F39" s="12">
        <v>3050000</v>
      </c>
      <c r="G39" s="12">
        <v>48413</v>
      </c>
      <c r="H39" s="13">
        <v>1990</v>
      </c>
      <c r="I39" s="14" t="str">
        <f t="shared" si="7"/>
        <v>0 km</v>
      </c>
      <c r="J39" s="14">
        <v>1.0289999999999999</v>
      </c>
      <c r="K39" s="43">
        <f t="shared" si="8"/>
        <v>49816.976999999999</v>
      </c>
    </row>
    <row r="40" spans="2:11">
      <c r="B40">
        <f t="shared" si="6"/>
        <v>21</v>
      </c>
      <c r="C40">
        <f t="shared" si="2"/>
        <v>39</v>
      </c>
      <c r="D40" s="10">
        <v>173</v>
      </c>
      <c r="E40" s="11">
        <v>40862</v>
      </c>
      <c r="F40" s="12">
        <v>4200000</v>
      </c>
      <c r="G40" s="12">
        <v>24277</v>
      </c>
      <c r="H40" s="13">
        <v>1991</v>
      </c>
      <c r="I40" s="14" t="str">
        <f t="shared" si="7"/>
        <v>0 km</v>
      </c>
      <c r="J40" s="14">
        <v>1.0289999999999999</v>
      </c>
      <c r="K40" s="43">
        <f t="shared" si="8"/>
        <v>24981.032999999999</v>
      </c>
    </row>
    <row r="41" spans="2:11">
      <c r="B41">
        <f t="shared" si="6"/>
        <v>22</v>
      </c>
      <c r="C41">
        <f t="shared" si="2"/>
        <v>40</v>
      </c>
      <c r="D41" s="10">
        <v>50</v>
      </c>
      <c r="E41" s="11">
        <v>40848</v>
      </c>
      <c r="F41" s="12">
        <v>1865000</v>
      </c>
      <c r="G41" s="12">
        <v>37300</v>
      </c>
      <c r="H41" s="13">
        <v>2008</v>
      </c>
      <c r="I41" s="14" t="str">
        <f t="shared" si="7"/>
        <v>0 km</v>
      </c>
      <c r="J41" s="14">
        <v>1.0289999999999999</v>
      </c>
      <c r="K41" s="43">
        <f t="shared" si="8"/>
        <v>38381.699999999997</v>
      </c>
    </row>
    <row r="42" spans="2:11">
      <c r="B42">
        <f t="shared" si="6"/>
        <v>23</v>
      </c>
      <c r="C42">
        <f t="shared" si="2"/>
        <v>41</v>
      </c>
      <c r="D42" s="10">
        <v>137</v>
      </c>
      <c r="E42" s="11">
        <v>40836</v>
      </c>
      <c r="F42" s="12">
        <v>5700000</v>
      </c>
      <c r="G42" s="12">
        <v>41606</v>
      </c>
      <c r="H42" s="13">
        <v>2006</v>
      </c>
      <c r="I42" s="14" t="str">
        <f t="shared" si="7"/>
        <v>0 km</v>
      </c>
      <c r="J42" s="14">
        <v>1.0289999999999999</v>
      </c>
      <c r="K42" s="43">
        <f t="shared" si="8"/>
        <v>42812.573999999993</v>
      </c>
    </row>
    <row r="43" spans="2:11">
      <c r="B43">
        <f t="shared" si="6"/>
        <v>24</v>
      </c>
      <c r="C43">
        <f t="shared" si="2"/>
        <v>42</v>
      </c>
      <c r="D43" s="10">
        <v>50</v>
      </c>
      <c r="E43" s="11">
        <v>40808</v>
      </c>
      <c r="F43" s="12">
        <v>1850000</v>
      </c>
      <c r="G43" s="12">
        <v>37000</v>
      </c>
      <c r="H43" s="13">
        <v>2006</v>
      </c>
      <c r="I43" s="14" t="str">
        <f t="shared" si="7"/>
        <v>0 km</v>
      </c>
      <c r="J43" s="14">
        <v>1.0289999999999999</v>
      </c>
      <c r="K43" s="43">
        <f t="shared" si="8"/>
        <v>38073</v>
      </c>
    </row>
    <row r="44" spans="2:11">
      <c r="B44" s="4">
        <f t="shared" si="6"/>
        <v>25</v>
      </c>
      <c r="C44">
        <f t="shared" si="2"/>
        <v>43</v>
      </c>
      <c r="D44" s="10">
        <v>133</v>
      </c>
      <c r="E44" s="11">
        <v>40626</v>
      </c>
      <c r="F44" s="12">
        <v>5200000</v>
      </c>
      <c r="G44" s="12">
        <v>39098</v>
      </c>
      <c r="H44" s="13">
        <v>2009</v>
      </c>
      <c r="I44" s="14" t="str">
        <f t="shared" si="7"/>
        <v>0 km</v>
      </c>
      <c r="J44" s="14">
        <v>1.0289999999999999</v>
      </c>
      <c r="K44" s="43">
        <f t="shared" si="8"/>
        <v>40231.841999999997</v>
      </c>
    </row>
    <row r="45" spans="2:11">
      <c r="B45">
        <f t="shared" si="6"/>
        <v>26</v>
      </c>
      <c r="C45">
        <f t="shared" si="2"/>
        <v>44</v>
      </c>
      <c r="D45" s="10">
        <v>58</v>
      </c>
      <c r="E45" s="11">
        <v>40560</v>
      </c>
      <c r="F45" s="12">
        <v>975000</v>
      </c>
      <c r="G45" s="12">
        <v>16810</v>
      </c>
      <c r="H45" s="13">
        <v>1974</v>
      </c>
      <c r="I45" s="14" t="str">
        <f t="shared" si="7"/>
        <v>0 km</v>
      </c>
      <c r="J45" s="14">
        <v>1.0289999999999999</v>
      </c>
      <c r="K45" s="43">
        <f t="shared" si="8"/>
        <v>17297.489999999998</v>
      </c>
    </row>
    <row r="46" spans="2:11">
      <c r="B46">
        <f t="shared" si="6"/>
        <v>27</v>
      </c>
      <c r="C46">
        <f t="shared" si="2"/>
        <v>45</v>
      </c>
      <c r="D46" s="10">
        <v>107</v>
      </c>
      <c r="E46" s="11">
        <v>40520</v>
      </c>
      <c r="F46" s="12">
        <v>5100000</v>
      </c>
      <c r="G46" s="12">
        <v>47664</v>
      </c>
      <c r="H46" s="13">
        <v>2009</v>
      </c>
      <c r="I46" s="14" t="str">
        <f t="shared" si="7"/>
        <v>0 km</v>
      </c>
      <c r="J46" s="14">
        <v>1.042</v>
      </c>
      <c r="K46" s="43">
        <f t="shared" si="8"/>
        <v>49665.887999999999</v>
      </c>
    </row>
    <row r="47" spans="2:11">
      <c r="B47">
        <f t="shared" si="6"/>
        <v>28</v>
      </c>
      <c r="C47">
        <f t="shared" si="2"/>
        <v>46</v>
      </c>
      <c r="D47" s="10">
        <v>89</v>
      </c>
      <c r="E47" s="11">
        <v>40511</v>
      </c>
      <c r="F47" s="12">
        <v>2895000</v>
      </c>
      <c r="G47" s="12">
        <v>32528</v>
      </c>
      <c r="H47" s="13">
        <v>2006</v>
      </c>
      <c r="I47" s="14" t="str">
        <f t="shared" si="7"/>
        <v>0 km</v>
      </c>
      <c r="J47" s="14">
        <v>1.042</v>
      </c>
      <c r="K47" s="43">
        <f t="shared" si="8"/>
        <v>33894.175999999999</v>
      </c>
    </row>
    <row r="48" spans="2:11">
      <c r="B48">
        <f t="shared" si="6"/>
        <v>29</v>
      </c>
      <c r="C48">
        <f t="shared" si="2"/>
        <v>47</v>
      </c>
      <c r="D48" s="10">
        <v>51</v>
      </c>
      <c r="E48" s="11">
        <v>40463</v>
      </c>
      <c r="F48" s="12">
        <v>1850000</v>
      </c>
      <c r="G48" s="12">
        <v>36275</v>
      </c>
      <c r="H48" s="13">
        <v>2007</v>
      </c>
      <c r="I48" s="14" t="str">
        <f t="shared" si="7"/>
        <v>0 km</v>
      </c>
      <c r="J48" s="14">
        <v>1.042</v>
      </c>
      <c r="K48" s="43">
        <f t="shared" si="8"/>
        <v>37798.550000000003</v>
      </c>
    </row>
    <row r="49" spans="1:11">
      <c r="B49">
        <f t="shared" si="6"/>
        <v>30</v>
      </c>
      <c r="C49">
        <f t="shared" si="2"/>
        <v>48</v>
      </c>
      <c r="D49" s="10">
        <v>87</v>
      </c>
      <c r="E49" s="11">
        <v>40451</v>
      </c>
      <c r="F49" s="12">
        <v>2670000</v>
      </c>
      <c r="G49" s="12">
        <v>30690</v>
      </c>
      <c r="H49" s="13">
        <v>2006</v>
      </c>
      <c r="I49" s="14" t="str">
        <f t="shared" si="7"/>
        <v>0 km</v>
      </c>
      <c r="J49" s="14">
        <v>1.042</v>
      </c>
      <c r="K49" s="43">
        <f t="shared" si="8"/>
        <v>31978.98</v>
      </c>
    </row>
    <row r="50" spans="1:11">
      <c r="A50" s="4"/>
      <c r="B50" s="4">
        <f t="shared" si="6"/>
        <v>31</v>
      </c>
      <c r="C50">
        <f t="shared" si="2"/>
        <v>49</v>
      </c>
      <c r="D50" s="10">
        <v>132</v>
      </c>
      <c r="E50" s="11">
        <v>40450</v>
      </c>
      <c r="F50" s="12">
        <v>5850000</v>
      </c>
      <c r="G50" s="12">
        <v>44318</v>
      </c>
      <c r="H50" s="13">
        <v>2007</v>
      </c>
      <c r="I50" s="14" t="str">
        <f t="shared" si="7"/>
        <v>0 km</v>
      </c>
      <c r="J50" s="14">
        <v>1.042</v>
      </c>
      <c r="K50" s="43">
        <f t="shared" si="8"/>
        <v>46179.356</v>
      </c>
    </row>
    <row r="51" spans="1:11">
      <c r="B51">
        <f t="shared" si="6"/>
        <v>32</v>
      </c>
      <c r="C51">
        <f t="shared" si="2"/>
        <v>50</v>
      </c>
      <c r="D51" s="10">
        <v>56</v>
      </c>
      <c r="E51" s="11">
        <v>40377</v>
      </c>
      <c r="F51" s="12">
        <v>2400000</v>
      </c>
      <c r="G51" s="12">
        <v>42857</v>
      </c>
      <c r="H51" s="13">
        <v>1973</v>
      </c>
      <c r="I51" s="14" t="str">
        <f t="shared" si="7"/>
        <v>0 km</v>
      </c>
      <c r="J51" s="14">
        <v>1.042</v>
      </c>
      <c r="K51" s="43">
        <f t="shared" si="8"/>
        <v>44656.993999999999</v>
      </c>
    </row>
    <row r="52" spans="1:11">
      <c r="B52">
        <f t="shared" si="6"/>
        <v>33</v>
      </c>
      <c r="C52">
        <f t="shared" si="2"/>
        <v>51</v>
      </c>
      <c r="D52" s="10">
        <v>36</v>
      </c>
      <c r="E52" s="11">
        <v>40365</v>
      </c>
      <c r="F52" s="12">
        <v>1705000</v>
      </c>
      <c r="G52" s="12">
        <v>47361</v>
      </c>
      <c r="H52" s="13">
        <v>1969</v>
      </c>
      <c r="I52" s="14" t="str">
        <f t="shared" si="7"/>
        <v>0 km</v>
      </c>
      <c r="J52" s="14">
        <v>1.042</v>
      </c>
      <c r="K52" s="43">
        <f t="shared" si="8"/>
        <v>49350.162000000004</v>
      </c>
    </row>
    <row r="53" spans="1:11">
      <c r="B53">
        <f t="shared" si="6"/>
        <v>34</v>
      </c>
      <c r="C53">
        <f t="shared" si="2"/>
        <v>52</v>
      </c>
      <c r="D53" s="10">
        <v>84</v>
      </c>
      <c r="E53" s="11">
        <v>40361</v>
      </c>
      <c r="F53" s="12">
        <v>2750000</v>
      </c>
      <c r="G53" s="12">
        <v>32738</v>
      </c>
      <c r="H53" s="13">
        <v>2007</v>
      </c>
      <c r="I53" s="14" t="str">
        <f t="shared" si="7"/>
        <v>0 km</v>
      </c>
      <c r="J53" s="14">
        <v>1.042</v>
      </c>
      <c r="K53" s="43">
        <f t="shared" si="8"/>
        <v>34112.995999999999</v>
      </c>
    </row>
    <row r="54" spans="1:11">
      <c r="B54">
        <f t="shared" si="6"/>
        <v>35</v>
      </c>
      <c r="C54">
        <f t="shared" si="2"/>
        <v>53</v>
      </c>
      <c r="D54" s="10">
        <v>64</v>
      </c>
      <c r="E54" s="11">
        <v>40361</v>
      </c>
      <c r="F54" s="12">
        <v>2750000</v>
      </c>
      <c r="G54" s="12">
        <v>42969</v>
      </c>
      <c r="H54" s="13">
        <v>1980</v>
      </c>
      <c r="I54" s="14" t="str">
        <f t="shared" si="7"/>
        <v>0 km</v>
      </c>
      <c r="J54" s="14">
        <v>1.042</v>
      </c>
      <c r="K54" s="43">
        <f t="shared" si="8"/>
        <v>44773.698000000004</v>
      </c>
    </row>
    <row r="55" spans="1:11">
      <c r="B55">
        <f t="shared" si="6"/>
        <v>36</v>
      </c>
      <c r="C55">
        <f t="shared" si="2"/>
        <v>54</v>
      </c>
      <c r="D55" s="10">
        <v>47</v>
      </c>
      <c r="E55" s="11">
        <v>40221</v>
      </c>
      <c r="F55" s="12">
        <v>2325000</v>
      </c>
      <c r="G55" s="12">
        <v>49468</v>
      </c>
      <c r="H55" s="13">
        <v>1969</v>
      </c>
      <c r="I55" s="14" t="s">
        <v>17</v>
      </c>
      <c r="J55" s="14">
        <v>1.042</v>
      </c>
      <c r="K55" s="43">
        <f t="shared" si="8"/>
        <v>51545.656000000003</v>
      </c>
    </row>
    <row r="56" spans="1:11">
      <c r="B56">
        <f t="shared" si="6"/>
        <v>37</v>
      </c>
      <c r="C56">
        <f t="shared" si="2"/>
        <v>55</v>
      </c>
      <c r="D56" s="10">
        <v>84</v>
      </c>
      <c r="E56" s="11">
        <v>40161</v>
      </c>
      <c r="F56" s="12">
        <v>3840000</v>
      </c>
      <c r="G56" s="12">
        <v>45714</v>
      </c>
      <c r="H56" s="13">
        <v>2009</v>
      </c>
      <c r="I56" s="14" t="str">
        <f>I55</f>
        <v>0 km</v>
      </c>
      <c r="J56" s="14">
        <v>1.0680000000000001</v>
      </c>
      <c r="K56" s="43">
        <f t="shared" si="8"/>
        <v>48822.552000000003</v>
      </c>
    </row>
    <row r="57" spans="1:11">
      <c r="B57">
        <f t="shared" si="6"/>
        <v>38</v>
      </c>
      <c r="C57">
        <f t="shared" si="2"/>
        <v>56</v>
      </c>
      <c r="D57" s="10">
        <v>45</v>
      </c>
      <c r="E57" s="11">
        <v>40157</v>
      </c>
      <c r="F57" s="12">
        <v>1600000</v>
      </c>
      <c r="G57" s="12">
        <v>35556</v>
      </c>
      <c r="H57" s="13">
        <v>2007</v>
      </c>
      <c r="I57" s="14" t="str">
        <f>I56</f>
        <v>0 km</v>
      </c>
      <c r="J57" s="14">
        <v>1.0680000000000001</v>
      </c>
      <c r="K57" s="43">
        <f t="shared" si="8"/>
        <v>37973.808000000005</v>
      </c>
    </row>
    <row r="58" spans="1:11" ht="16" thickBot="1">
      <c r="A58" s="5"/>
      <c r="B58" s="5">
        <f t="shared" si="6"/>
        <v>39</v>
      </c>
      <c r="C58" s="5">
        <f t="shared" si="2"/>
        <v>57</v>
      </c>
      <c r="D58" s="20">
        <v>24</v>
      </c>
      <c r="E58" s="21">
        <v>39904</v>
      </c>
      <c r="F58" s="22">
        <v>1150000</v>
      </c>
      <c r="G58" s="22">
        <v>47917</v>
      </c>
      <c r="H58" s="23">
        <v>1952</v>
      </c>
      <c r="I58" s="24" t="str">
        <f>I57</f>
        <v>0 km</v>
      </c>
      <c r="J58" s="24">
        <v>1.0680000000000001</v>
      </c>
      <c r="K58" s="46">
        <f t="shared" si="8"/>
        <v>51175.356</v>
      </c>
    </row>
    <row r="59" spans="1:11">
      <c r="A59" s="8" t="s">
        <v>21</v>
      </c>
      <c r="B59">
        <v>1</v>
      </c>
      <c r="C59">
        <f t="shared" si="2"/>
        <v>58</v>
      </c>
      <c r="D59" s="15">
        <v>53</v>
      </c>
      <c r="E59" s="16">
        <v>41924</v>
      </c>
      <c r="F59" s="17">
        <v>1170000</v>
      </c>
      <c r="G59" s="17">
        <v>22075</v>
      </c>
      <c r="H59" s="18">
        <v>1981</v>
      </c>
      <c r="I59" s="19" t="s">
        <v>24</v>
      </c>
      <c r="J59" s="19"/>
      <c r="K59" s="45">
        <f t="shared" ref="K59:K75" si="9">G59</f>
        <v>22075</v>
      </c>
    </row>
    <row r="60" spans="1:11">
      <c r="B60">
        <f t="shared" ref="B60:C103" si="10">B59+1</f>
        <v>2</v>
      </c>
      <c r="C60">
        <f t="shared" si="2"/>
        <v>59</v>
      </c>
      <c r="D60" s="10">
        <v>53</v>
      </c>
      <c r="E60" s="11">
        <v>41897</v>
      </c>
      <c r="F60" s="12">
        <v>1200000</v>
      </c>
      <c r="G60" s="12">
        <v>22866</v>
      </c>
      <c r="H60" s="13">
        <v>1981</v>
      </c>
      <c r="I60" s="14" t="str">
        <f t="shared" ref="I60:I98" si="11">I59</f>
        <v>1 - 5 km</v>
      </c>
      <c r="J60" s="14"/>
      <c r="K60" s="43">
        <f t="shared" si="9"/>
        <v>22866</v>
      </c>
    </row>
    <row r="61" spans="1:11">
      <c r="B61">
        <f t="shared" si="10"/>
        <v>3</v>
      </c>
      <c r="C61">
        <f t="shared" si="2"/>
        <v>60</v>
      </c>
      <c r="D61" s="10">
        <v>42</v>
      </c>
      <c r="E61" s="11">
        <v>41883</v>
      </c>
      <c r="F61" s="12">
        <v>1500000</v>
      </c>
      <c r="G61" s="12">
        <v>35714</v>
      </c>
      <c r="H61" s="13">
        <v>1995</v>
      </c>
      <c r="I61" s="14" t="str">
        <f t="shared" si="11"/>
        <v>1 - 5 km</v>
      </c>
      <c r="J61" s="14"/>
      <c r="K61" s="43">
        <f t="shared" si="9"/>
        <v>35714</v>
      </c>
    </row>
    <row r="62" spans="1:11">
      <c r="B62">
        <f t="shared" si="10"/>
        <v>4</v>
      </c>
      <c r="C62">
        <f t="shared" si="2"/>
        <v>61</v>
      </c>
      <c r="D62" s="10">
        <v>53</v>
      </c>
      <c r="E62" s="11">
        <v>41855</v>
      </c>
      <c r="F62" s="12">
        <v>1100000</v>
      </c>
      <c r="G62" s="12">
        <v>20755</v>
      </c>
      <c r="H62" s="13">
        <v>1981</v>
      </c>
      <c r="I62" s="14" t="str">
        <f t="shared" si="11"/>
        <v>1 - 5 km</v>
      </c>
      <c r="J62" s="14"/>
      <c r="K62" s="43">
        <f t="shared" si="9"/>
        <v>20755</v>
      </c>
    </row>
    <row r="63" spans="1:11">
      <c r="B63">
        <f t="shared" si="10"/>
        <v>5</v>
      </c>
      <c r="C63">
        <f t="shared" si="2"/>
        <v>62</v>
      </c>
      <c r="D63" s="10">
        <v>118</v>
      </c>
      <c r="E63" s="11">
        <v>41843</v>
      </c>
      <c r="F63" s="12">
        <v>2550000</v>
      </c>
      <c r="G63" s="12">
        <v>21610</v>
      </c>
      <c r="H63" s="13">
        <v>2004</v>
      </c>
      <c r="I63" s="14" t="str">
        <f t="shared" si="11"/>
        <v>1 - 5 km</v>
      </c>
      <c r="J63" s="14"/>
      <c r="K63" s="43">
        <f t="shared" si="9"/>
        <v>21610</v>
      </c>
    </row>
    <row r="64" spans="1:11">
      <c r="B64">
        <f t="shared" si="10"/>
        <v>6</v>
      </c>
      <c r="C64">
        <f t="shared" si="2"/>
        <v>63</v>
      </c>
      <c r="D64" s="10">
        <v>53</v>
      </c>
      <c r="E64" s="11">
        <v>41808</v>
      </c>
      <c r="F64" s="12">
        <v>1050000</v>
      </c>
      <c r="G64" s="12">
        <v>20036</v>
      </c>
      <c r="H64" s="13">
        <v>1981</v>
      </c>
      <c r="I64" s="14" t="str">
        <f t="shared" si="11"/>
        <v>1 - 5 km</v>
      </c>
      <c r="J64" s="14"/>
      <c r="K64" s="43">
        <f t="shared" si="9"/>
        <v>20036</v>
      </c>
    </row>
    <row r="65" spans="2:11">
      <c r="B65">
        <f t="shared" si="10"/>
        <v>7</v>
      </c>
      <c r="C65">
        <f t="shared" si="2"/>
        <v>64</v>
      </c>
      <c r="D65" s="10">
        <v>73</v>
      </c>
      <c r="E65" s="11">
        <v>41712</v>
      </c>
      <c r="F65" s="12">
        <v>2675000</v>
      </c>
      <c r="G65" s="12">
        <v>36644</v>
      </c>
      <c r="H65" s="13">
        <v>1988</v>
      </c>
      <c r="I65" s="14" t="str">
        <f t="shared" si="11"/>
        <v>1 - 5 km</v>
      </c>
      <c r="J65" s="14"/>
      <c r="K65" s="43">
        <f t="shared" si="9"/>
        <v>36644</v>
      </c>
    </row>
    <row r="66" spans="2:11">
      <c r="B66">
        <f t="shared" si="10"/>
        <v>8</v>
      </c>
      <c r="C66">
        <f t="shared" si="2"/>
        <v>65</v>
      </c>
      <c r="D66" s="10">
        <v>42</v>
      </c>
      <c r="E66" s="11">
        <v>41708</v>
      </c>
      <c r="F66" s="12">
        <v>1560000</v>
      </c>
      <c r="G66" s="12">
        <v>37143</v>
      </c>
      <c r="H66" s="13">
        <v>1995</v>
      </c>
      <c r="I66" s="14" t="str">
        <f t="shared" si="11"/>
        <v>1 - 5 km</v>
      </c>
      <c r="J66" s="14"/>
      <c r="K66" s="43">
        <f t="shared" si="9"/>
        <v>37143</v>
      </c>
    </row>
    <row r="67" spans="2:11">
      <c r="B67">
        <f t="shared" si="10"/>
        <v>9</v>
      </c>
      <c r="C67">
        <f t="shared" si="10"/>
        <v>66</v>
      </c>
      <c r="D67" s="10">
        <v>63</v>
      </c>
      <c r="E67" s="11">
        <v>41702</v>
      </c>
      <c r="F67" s="12">
        <v>1980000</v>
      </c>
      <c r="G67" s="12">
        <v>31429</v>
      </c>
      <c r="H67" s="13">
        <v>1971</v>
      </c>
      <c r="I67" s="14" t="str">
        <f t="shared" si="11"/>
        <v>1 - 5 km</v>
      </c>
      <c r="J67" s="14"/>
      <c r="K67" s="43">
        <f t="shared" si="9"/>
        <v>31429</v>
      </c>
    </row>
    <row r="68" spans="2:11">
      <c r="B68">
        <f t="shared" si="10"/>
        <v>10</v>
      </c>
      <c r="C68">
        <f t="shared" si="10"/>
        <v>67</v>
      </c>
      <c r="D68" s="10">
        <v>182</v>
      </c>
      <c r="E68" s="11">
        <v>41654</v>
      </c>
      <c r="F68" s="12">
        <v>6500000</v>
      </c>
      <c r="G68" s="12">
        <v>35714</v>
      </c>
      <c r="H68" s="13">
        <v>2008</v>
      </c>
      <c r="I68" s="14" t="str">
        <f t="shared" si="11"/>
        <v>1 - 5 km</v>
      </c>
      <c r="J68" s="14"/>
      <c r="K68" s="43">
        <f t="shared" si="9"/>
        <v>35714</v>
      </c>
    </row>
    <row r="69" spans="2:11">
      <c r="B69">
        <f t="shared" si="10"/>
        <v>11</v>
      </c>
      <c r="C69">
        <f t="shared" si="10"/>
        <v>68</v>
      </c>
      <c r="D69" s="10">
        <v>129</v>
      </c>
      <c r="E69" s="11">
        <v>41593</v>
      </c>
      <c r="F69" s="12">
        <v>2600000</v>
      </c>
      <c r="G69" s="12">
        <v>20155</v>
      </c>
      <c r="H69" s="13">
        <v>2004</v>
      </c>
      <c r="I69" s="14" t="str">
        <f t="shared" si="11"/>
        <v>1 - 5 km</v>
      </c>
      <c r="J69" s="14"/>
      <c r="K69" s="43">
        <f t="shared" si="9"/>
        <v>20155</v>
      </c>
    </row>
    <row r="70" spans="2:11">
      <c r="B70">
        <f t="shared" si="10"/>
        <v>12</v>
      </c>
      <c r="C70">
        <f t="shared" si="10"/>
        <v>69</v>
      </c>
      <c r="D70" s="10">
        <v>136</v>
      </c>
      <c r="E70" s="11">
        <v>41585</v>
      </c>
      <c r="F70" s="12">
        <v>4033000</v>
      </c>
      <c r="G70" s="12">
        <v>29654</v>
      </c>
      <c r="H70" s="13">
        <v>2010</v>
      </c>
      <c r="I70" s="14" t="str">
        <f t="shared" si="11"/>
        <v>1 - 5 km</v>
      </c>
      <c r="J70" s="14"/>
      <c r="K70" s="43">
        <f t="shared" si="9"/>
        <v>29654</v>
      </c>
    </row>
    <row r="71" spans="2:11">
      <c r="B71">
        <f t="shared" si="10"/>
        <v>13</v>
      </c>
      <c r="C71">
        <f t="shared" si="10"/>
        <v>70</v>
      </c>
      <c r="D71" s="10">
        <v>53</v>
      </c>
      <c r="E71" s="11">
        <v>41585</v>
      </c>
      <c r="F71" s="12">
        <v>1200000</v>
      </c>
      <c r="G71" s="12">
        <v>22866</v>
      </c>
      <c r="H71" s="13">
        <v>1981</v>
      </c>
      <c r="I71" s="14" t="str">
        <f t="shared" si="11"/>
        <v>1 - 5 km</v>
      </c>
      <c r="J71" s="14"/>
      <c r="K71" s="43">
        <f t="shared" si="9"/>
        <v>22866</v>
      </c>
    </row>
    <row r="72" spans="2:11">
      <c r="B72" s="4">
        <f t="shared" si="10"/>
        <v>14</v>
      </c>
      <c r="C72">
        <f t="shared" si="10"/>
        <v>71</v>
      </c>
      <c r="D72" s="10">
        <v>54</v>
      </c>
      <c r="E72" s="11">
        <v>41579</v>
      </c>
      <c r="F72" s="12">
        <v>2150000</v>
      </c>
      <c r="G72" s="12">
        <v>39815</v>
      </c>
      <c r="H72" s="13">
        <v>2009</v>
      </c>
      <c r="I72" s="14" t="str">
        <f t="shared" si="11"/>
        <v>1 - 5 km</v>
      </c>
      <c r="J72" s="14"/>
      <c r="K72" s="43">
        <f t="shared" si="9"/>
        <v>39815</v>
      </c>
    </row>
    <row r="73" spans="2:11">
      <c r="B73">
        <f t="shared" si="10"/>
        <v>15</v>
      </c>
      <c r="C73">
        <f t="shared" si="10"/>
        <v>72</v>
      </c>
      <c r="D73" s="10">
        <v>64</v>
      </c>
      <c r="E73" s="11">
        <v>41388</v>
      </c>
      <c r="F73" s="12">
        <v>1540000</v>
      </c>
      <c r="G73" s="12">
        <v>24063</v>
      </c>
      <c r="H73" s="13">
        <v>1988</v>
      </c>
      <c r="I73" s="14" t="str">
        <f t="shared" si="11"/>
        <v>1 - 5 km</v>
      </c>
      <c r="J73" s="14"/>
      <c r="K73" s="43">
        <f t="shared" si="9"/>
        <v>24063</v>
      </c>
    </row>
    <row r="74" spans="2:11">
      <c r="B74">
        <f t="shared" si="10"/>
        <v>16</v>
      </c>
      <c r="C74">
        <f t="shared" si="10"/>
        <v>73</v>
      </c>
      <c r="D74" s="10">
        <v>52</v>
      </c>
      <c r="E74" s="11">
        <v>41338</v>
      </c>
      <c r="F74" s="12">
        <v>1100000</v>
      </c>
      <c r="G74" s="12">
        <v>21154</v>
      </c>
      <c r="H74" s="13">
        <v>1980</v>
      </c>
      <c r="I74" s="14" t="str">
        <f t="shared" si="11"/>
        <v>1 - 5 km</v>
      </c>
      <c r="J74" s="14"/>
      <c r="K74" s="43">
        <f t="shared" si="9"/>
        <v>21154</v>
      </c>
    </row>
    <row r="75" spans="2:11">
      <c r="B75">
        <f t="shared" si="10"/>
        <v>17</v>
      </c>
      <c r="C75">
        <f t="shared" si="10"/>
        <v>74</v>
      </c>
      <c r="D75" s="10">
        <v>136</v>
      </c>
      <c r="E75" s="11">
        <v>41282</v>
      </c>
      <c r="F75" s="12">
        <v>4033000</v>
      </c>
      <c r="G75" s="12">
        <v>29654</v>
      </c>
      <c r="H75" s="13">
        <v>2010</v>
      </c>
      <c r="I75" s="14" t="str">
        <f t="shared" si="11"/>
        <v>1 - 5 km</v>
      </c>
      <c r="J75" s="14"/>
      <c r="K75" s="43">
        <f t="shared" si="9"/>
        <v>29654</v>
      </c>
    </row>
    <row r="76" spans="2:11">
      <c r="B76">
        <f t="shared" si="10"/>
        <v>18</v>
      </c>
      <c r="C76">
        <f t="shared" si="10"/>
        <v>75</v>
      </c>
      <c r="D76" s="10">
        <v>133</v>
      </c>
      <c r="E76" s="11">
        <v>41247</v>
      </c>
      <c r="F76" s="12">
        <v>3750000</v>
      </c>
      <c r="G76" s="12">
        <v>28195</v>
      </c>
      <c r="H76" s="13">
        <v>2007</v>
      </c>
      <c r="I76" s="14" t="str">
        <f t="shared" si="11"/>
        <v>1 - 5 km</v>
      </c>
      <c r="J76" s="14">
        <v>1.0209999999999999</v>
      </c>
      <c r="K76" s="43">
        <f t="shared" ref="K76:K103" si="12">G76*J76</f>
        <v>28787.094999999998</v>
      </c>
    </row>
    <row r="77" spans="2:11">
      <c r="B77">
        <f t="shared" si="10"/>
        <v>19</v>
      </c>
      <c r="C77">
        <f t="shared" si="10"/>
        <v>76</v>
      </c>
      <c r="D77" s="10">
        <v>125</v>
      </c>
      <c r="E77" s="11">
        <v>41213</v>
      </c>
      <c r="F77" s="12">
        <v>4100000</v>
      </c>
      <c r="G77" s="12">
        <v>32800</v>
      </c>
      <c r="H77" s="13">
        <v>2010</v>
      </c>
      <c r="I77" s="14" t="str">
        <f t="shared" si="11"/>
        <v>1 - 5 km</v>
      </c>
      <c r="J77" s="14">
        <v>1.0209999999999999</v>
      </c>
      <c r="K77" s="43">
        <f t="shared" si="12"/>
        <v>33488.799999999996</v>
      </c>
    </row>
    <row r="78" spans="2:11">
      <c r="B78">
        <f t="shared" si="10"/>
        <v>20</v>
      </c>
      <c r="C78">
        <f t="shared" si="10"/>
        <v>77</v>
      </c>
      <c r="D78" s="10">
        <v>62</v>
      </c>
      <c r="E78" s="11">
        <v>41213</v>
      </c>
      <c r="F78" s="12">
        <v>2360000</v>
      </c>
      <c r="G78" s="12">
        <v>38132</v>
      </c>
      <c r="H78" s="13">
        <v>2007</v>
      </c>
      <c r="I78" s="14" t="str">
        <f t="shared" si="11"/>
        <v>1 - 5 km</v>
      </c>
      <c r="J78" s="14">
        <v>1.0209999999999999</v>
      </c>
      <c r="K78" s="43">
        <f t="shared" si="12"/>
        <v>38932.771999999997</v>
      </c>
    </row>
    <row r="79" spans="2:11">
      <c r="B79">
        <f t="shared" si="10"/>
        <v>21</v>
      </c>
      <c r="C79">
        <f t="shared" si="10"/>
        <v>78</v>
      </c>
      <c r="D79" s="10">
        <v>72</v>
      </c>
      <c r="E79" s="11">
        <v>41208</v>
      </c>
      <c r="F79" s="12">
        <v>2600000</v>
      </c>
      <c r="G79" s="12">
        <v>36179</v>
      </c>
      <c r="H79" s="13">
        <v>2007</v>
      </c>
      <c r="I79" s="14" t="str">
        <f t="shared" si="11"/>
        <v>1 - 5 km</v>
      </c>
      <c r="J79" s="14">
        <v>1.0209999999999999</v>
      </c>
      <c r="K79" s="43">
        <f t="shared" si="12"/>
        <v>36938.758999999998</v>
      </c>
    </row>
    <row r="80" spans="2:11">
      <c r="B80">
        <f t="shared" si="10"/>
        <v>22</v>
      </c>
      <c r="C80">
        <f t="shared" si="10"/>
        <v>79</v>
      </c>
      <c r="D80" s="10">
        <v>78</v>
      </c>
      <c r="E80" s="11">
        <v>41135</v>
      </c>
      <c r="F80" s="12">
        <v>3050000</v>
      </c>
      <c r="G80" s="12">
        <v>39103</v>
      </c>
      <c r="H80" s="13">
        <v>2008</v>
      </c>
      <c r="I80" s="14" t="str">
        <f t="shared" si="11"/>
        <v>1 - 5 km</v>
      </c>
      <c r="J80" s="14">
        <v>1.0209999999999999</v>
      </c>
      <c r="K80" s="43">
        <f t="shared" si="12"/>
        <v>39924.162999999993</v>
      </c>
    </row>
    <row r="81" spans="2:11">
      <c r="B81">
        <f t="shared" si="10"/>
        <v>23</v>
      </c>
      <c r="C81">
        <f t="shared" si="10"/>
        <v>80</v>
      </c>
      <c r="D81" s="10">
        <v>93</v>
      </c>
      <c r="E81" s="11">
        <v>41092</v>
      </c>
      <c r="F81" s="12">
        <v>3200000</v>
      </c>
      <c r="G81" s="12">
        <v>34409</v>
      </c>
      <c r="H81" s="13">
        <v>2005</v>
      </c>
      <c r="I81" s="14" t="str">
        <f t="shared" si="11"/>
        <v>1 - 5 km</v>
      </c>
      <c r="J81" s="14">
        <v>1.0209999999999999</v>
      </c>
      <c r="K81" s="43">
        <f t="shared" si="12"/>
        <v>35131.589</v>
      </c>
    </row>
    <row r="82" spans="2:11">
      <c r="B82">
        <f t="shared" si="10"/>
        <v>24</v>
      </c>
      <c r="C82">
        <f t="shared" si="10"/>
        <v>81</v>
      </c>
      <c r="D82" s="10">
        <v>149</v>
      </c>
      <c r="E82" s="11">
        <v>40834</v>
      </c>
      <c r="F82" s="12">
        <v>4600000</v>
      </c>
      <c r="G82" s="12">
        <v>30872</v>
      </c>
      <c r="H82" s="13">
        <v>2006</v>
      </c>
      <c r="I82" s="14" t="str">
        <f t="shared" si="11"/>
        <v>1 - 5 km</v>
      </c>
      <c r="J82" s="14">
        <v>1.0289999999999999</v>
      </c>
      <c r="K82" s="43">
        <f t="shared" si="12"/>
        <v>31767.287999999997</v>
      </c>
    </row>
    <row r="83" spans="2:11">
      <c r="B83" s="4">
        <f t="shared" si="10"/>
        <v>25</v>
      </c>
      <c r="C83">
        <f t="shared" si="10"/>
        <v>82</v>
      </c>
      <c r="D83" s="10">
        <v>62</v>
      </c>
      <c r="E83" s="11">
        <v>40804</v>
      </c>
      <c r="F83" s="12">
        <v>1600000</v>
      </c>
      <c r="G83" s="12">
        <v>25806</v>
      </c>
      <c r="H83" s="13">
        <v>1983</v>
      </c>
      <c r="I83" s="14" t="str">
        <f t="shared" si="11"/>
        <v>1 - 5 km</v>
      </c>
      <c r="J83" s="14">
        <v>1.0289999999999999</v>
      </c>
      <c r="K83" s="43">
        <f t="shared" si="12"/>
        <v>26554.373999999996</v>
      </c>
    </row>
    <row r="84" spans="2:11">
      <c r="B84" s="4">
        <f t="shared" si="10"/>
        <v>26</v>
      </c>
      <c r="C84">
        <f t="shared" si="10"/>
        <v>83</v>
      </c>
      <c r="D84" s="10">
        <v>63</v>
      </c>
      <c r="E84" s="11">
        <v>40784</v>
      </c>
      <c r="F84" s="12">
        <v>2250000</v>
      </c>
      <c r="G84" s="12">
        <v>35714</v>
      </c>
      <c r="H84" s="13">
        <v>2009</v>
      </c>
      <c r="I84" s="14" t="str">
        <f t="shared" si="11"/>
        <v>1 - 5 km</v>
      </c>
      <c r="J84" s="14">
        <v>1.0289999999999999</v>
      </c>
      <c r="K84" s="43">
        <f t="shared" si="12"/>
        <v>36749.705999999998</v>
      </c>
    </row>
    <row r="85" spans="2:11">
      <c r="B85" s="4">
        <f t="shared" si="10"/>
        <v>27</v>
      </c>
      <c r="C85">
        <f t="shared" si="10"/>
        <v>84</v>
      </c>
      <c r="D85" s="10">
        <v>100</v>
      </c>
      <c r="E85" s="11">
        <v>40717</v>
      </c>
      <c r="F85" s="12">
        <v>3500000</v>
      </c>
      <c r="G85" s="12">
        <v>35000</v>
      </c>
      <c r="H85" s="13">
        <v>2011</v>
      </c>
      <c r="I85" s="14" t="str">
        <f t="shared" si="11"/>
        <v>1 - 5 km</v>
      </c>
      <c r="J85" s="14">
        <v>1.0289999999999999</v>
      </c>
      <c r="K85" s="43">
        <f t="shared" si="12"/>
        <v>36015</v>
      </c>
    </row>
    <row r="86" spans="2:11">
      <c r="B86">
        <f t="shared" si="10"/>
        <v>28</v>
      </c>
      <c r="C86">
        <f t="shared" si="10"/>
        <v>85</v>
      </c>
      <c r="D86" s="10">
        <v>110</v>
      </c>
      <c r="E86" s="11">
        <v>40610</v>
      </c>
      <c r="F86" s="12">
        <v>2725000</v>
      </c>
      <c r="G86" s="12">
        <v>24773</v>
      </c>
      <c r="H86" s="13">
        <v>1998</v>
      </c>
      <c r="I86" s="14" t="str">
        <f t="shared" si="11"/>
        <v>1 - 5 km</v>
      </c>
      <c r="J86" s="14">
        <v>1.0289999999999999</v>
      </c>
      <c r="K86" s="43">
        <f t="shared" si="12"/>
        <v>25491.416999999998</v>
      </c>
    </row>
    <row r="87" spans="2:11">
      <c r="B87">
        <f t="shared" si="10"/>
        <v>29</v>
      </c>
      <c r="C87">
        <f t="shared" si="10"/>
        <v>86</v>
      </c>
      <c r="D87" s="10">
        <v>63</v>
      </c>
      <c r="E87" s="11">
        <v>40578</v>
      </c>
      <c r="F87" s="12">
        <v>2000000</v>
      </c>
      <c r="G87" s="12">
        <v>31746</v>
      </c>
      <c r="H87" s="13">
        <v>1986</v>
      </c>
      <c r="I87" s="14" t="str">
        <f t="shared" si="11"/>
        <v>1 - 5 km</v>
      </c>
      <c r="J87" s="14">
        <v>1.0289999999999999</v>
      </c>
      <c r="K87" s="43">
        <f t="shared" si="12"/>
        <v>32666.633999999998</v>
      </c>
    </row>
    <row r="88" spans="2:11">
      <c r="B88">
        <f t="shared" si="10"/>
        <v>30</v>
      </c>
      <c r="C88">
        <f t="shared" si="10"/>
        <v>87</v>
      </c>
      <c r="D88" s="10">
        <v>82</v>
      </c>
      <c r="E88" s="11">
        <v>40564</v>
      </c>
      <c r="F88" s="12">
        <v>1400000</v>
      </c>
      <c r="G88" s="12">
        <v>17073</v>
      </c>
      <c r="H88" s="13">
        <v>1962</v>
      </c>
      <c r="I88" s="14" t="str">
        <f t="shared" si="11"/>
        <v>1 - 5 km</v>
      </c>
      <c r="J88" s="14">
        <v>1.0289999999999999</v>
      </c>
      <c r="K88" s="43">
        <f t="shared" si="12"/>
        <v>17568.116999999998</v>
      </c>
    </row>
    <row r="89" spans="2:11">
      <c r="B89" s="4">
        <f t="shared" si="10"/>
        <v>31</v>
      </c>
      <c r="C89">
        <f t="shared" si="10"/>
        <v>88</v>
      </c>
      <c r="D89" s="10">
        <v>129</v>
      </c>
      <c r="E89" s="11">
        <v>40515</v>
      </c>
      <c r="F89" s="12">
        <v>2650000</v>
      </c>
      <c r="G89" s="12">
        <v>20543</v>
      </c>
      <c r="H89" s="13">
        <v>2002</v>
      </c>
      <c r="I89" s="14" t="str">
        <f t="shared" si="11"/>
        <v>1 - 5 km</v>
      </c>
      <c r="J89" s="14">
        <v>1.042</v>
      </c>
      <c r="K89" s="43">
        <f t="shared" si="12"/>
        <v>21405.806</v>
      </c>
    </row>
    <row r="90" spans="2:11">
      <c r="B90">
        <f t="shared" si="10"/>
        <v>32</v>
      </c>
      <c r="C90">
        <f t="shared" si="10"/>
        <v>89</v>
      </c>
      <c r="D90" s="10">
        <v>53</v>
      </c>
      <c r="E90" s="11">
        <v>40476</v>
      </c>
      <c r="F90" s="12">
        <v>1120000</v>
      </c>
      <c r="G90" s="12">
        <v>21132</v>
      </c>
      <c r="H90" s="13">
        <v>1981</v>
      </c>
      <c r="I90" s="14" t="str">
        <f t="shared" si="11"/>
        <v>1 - 5 km</v>
      </c>
      <c r="J90" s="14">
        <v>1.042</v>
      </c>
      <c r="K90" s="43">
        <f t="shared" si="12"/>
        <v>22019.544000000002</v>
      </c>
    </row>
    <row r="91" spans="2:11">
      <c r="B91">
        <f t="shared" si="10"/>
        <v>33</v>
      </c>
      <c r="C91">
        <f t="shared" si="10"/>
        <v>90</v>
      </c>
      <c r="D91" s="10">
        <v>181</v>
      </c>
      <c r="E91" s="11">
        <v>40459</v>
      </c>
      <c r="F91" s="12">
        <v>3000000</v>
      </c>
      <c r="G91" s="12">
        <v>16575</v>
      </c>
      <c r="H91" s="13">
        <v>1982</v>
      </c>
      <c r="I91" s="14" t="str">
        <f t="shared" si="11"/>
        <v>1 - 5 km</v>
      </c>
      <c r="J91" s="14">
        <v>1.042</v>
      </c>
      <c r="K91" s="43">
        <f t="shared" si="12"/>
        <v>17271.150000000001</v>
      </c>
    </row>
    <row r="92" spans="2:11">
      <c r="B92">
        <f t="shared" si="10"/>
        <v>34</v>
      </c>
      <c r="C92">
        <f t="shared" si="10"/>
        <v>91</v>
      </c>
      <c r="D92" s="10">
        <v>122</v>
      </c>
      <c r="E92" s="11">
        <v>40410</v>
      </c>
      <c r="F92" s="12">
        <v>3750000</v>
      </c>
      <c r="G92" s="12">
        <v>30738</v>
      </c>
      <c r="H92" s="13">
        <v>1965</v>
      </c>
      <c r="I92" s="14" t="str">
        <f t="shared" si="11"/>
        <v>1 - 5 km</v>
      </c>
      <c r="J92" s="14">
        <v>1.042</v>
      </c>
      <c r="K92" s="43">
        <f t="shared" si="12"/>
        <v>32028.996000000003</v>
      </c>
    </row>
    <row r="93" spans="2:11">
      <c r="B93">
        <f t="shared" si="10"/>
        <v>35</v>
      </c>
      <c r="C93">
        <f t="shared" si="10"/>
        <v>92</v>
      </c>
      <c r="D93" s="10">
        <v>83</v>
      </c>
      <c r="E93" s="11">
        <v>40311</v>
      </c>
      <c r="F93" s="12">
        <v>2400000</v>
      </c>
      <c r="G93" s="12">
        <v>28916</v>
      </c>
      <c r="H93" s="13">
        <v>1978</v>
      </c>
      <c r="I93" s="14" t="str">
        <f t="shared" si="11"/>
        <v>1 - 5 km</v>
      </c>
      <c r="J93" s="14">
        <v>1.042</v>
      </c>
      <c r="K93" s="43">
        <f t="shared" si="12"/>
        <v>30130.472000000002</v>
      </c>
    </row>
    <row r="94" spans="2:11">
      <c r="B94">
        <f t="shared" si="10"/>
        <v>36</v>
      </c>
      <c r="C94">
        <f t="shared" si="10"/>
        <v>93</v>
      </c>
      <c r="D94" s="10">
        <v>75</v>
      </c>
      <c r="E94" s="11">
        <v>40260</v>
      </c>
      <c r="F94" s="12">
        <v>2100000</v>
      </c>
      <c r="G94" s="12">
        <v>28000</v>
      </c>
      <c r="H94" s="13">
        <v>1985</v>
      </c>
      <c r="I94" s="14" t="str">
        <f t="shared" si="11"/>
        <v>1 - 5 km</v>
      </c>
      <c r="J94" s="14">
        <v>1.042</v>
      </c>
      <c r="K94" s="43">
        <f t="shared" si="12"/>
        <v>29176</v>
      </c>
    </row>
    <row r="95" spans="2:11">
      <c r="B95">
        <f t="shared" si="10"/>
        <v>37</v>
      </c>
      <c r="C95">
        <f t="shared" si="10"/>
        <v>94</v>
      </c>
      <c r="D95" s="10">
        <v>41</v>
      </c>
      <c r="E95" s="11">
        <v>40247</v>
      </c>
      <c r="F95" s="12">
        <v>1480000</v>
      </c>
      <c r="G95" s="12">
        <v>36098</v>
      </c>
      <c r="H95" s="13">
        <v>1986</v>
      </c>
      <c r="I95" s="14" t="str">
        <f t="shared" si="11"/>
        <v>1 - 5 km</v>
      </c>
      <c r="J95" s="14">
        <v>1.042</v>
      </c>
      <c r="K95" s="43">
        <f t="shared" si="12"/>
        <v>37614.116000000002</v>
      </c>
    </row>
    <row r="96" spans="2:11">
      <c r="B96">
        <f t="shared" si="10"/>
        <v>38</v>
      </c>
      <c r="C96">
        <f t="shared" si="10"/>
        <v>95</v>
      </c>
      <c r="D96" s="10">
        <v>73</v>
      </c>
      <c r="E96" s="11">
        <v>40233</v>
      </c>
      <c r="F96" s="12">
        <v>2350000</v>
      </c>
      <c r="G96" s="12">
        <v>32192</v>
      </c>
      <c r="H96" s="13">
        <v>1988</v>
      </c>
      <c r="I96" s="14" t="str">
        <f t="shared" si="11"/>
        <v>1 - 5 km</v>
      </c>
      <c r="J96" s="14">
        <v>1.042</v>
      </c>
      <c r="K96" s="43">
        <f t="shared" si="12"/>
        <v>33544.063999999998</v>
      </c>
    </row>
    <row r="97" spans="1:11">
      <c r="B97">
        <f t="shared" si="10"/>
        <v>39</v>
      </c>
      <c r="C97">
        <f t="shared" si="10"/>
        <v>96</v>
      </c>
      <c r="D97" s="10">
        <v>54</v>
      </c>
      <c r="E97" s="11">
        <v>40225</v>
      </c>
      <c r="F97" s="12">
        <v>2020000</v>
      </c>
      <c r="G97" s="12">
        <v>37407</v>
      </c>
      <c r="H97" s="13">
        <v>2009</v>
      </c>
      <c r="I97" s="14" t="str">
        <f t="shared" si="11"/>
        <v>1 - 5 km</v>
      </c>
      <c r="J97" s="14">
        <v>1.042</v>
      </c>
      <c r="K97" s="43">
        <f t="shared" si="12"/>
        <v>38978.094000000005</v>
      </c>
    </row>
    <row r="98" spans="1:11">
      <c r="B98">
        <f t="shared" si="10"/>
        <v>40</v>
      </c>
      <c r="C98">
        <f t="shared" si="10"/>
        <v>97</v>
      </c>
      <c r="D98" s="10">
        <v>54</v>
      </c>
      <c r="E98" s="11">
        <v>40224</v>
      </c>
      <c r="F98" s="12">
        <v>2120000</v>
      </c>
      <c r="G98" s="12">
        <v>39259</v>
      </c>
      <c r="H98" s="13">
        <v>2009</v>
      </c>
      <c r="I98" s="14" t="str">
        <f t="shared" si="11"/>
        <v>1 - 5 km</v>
      </c>
      <c r="J98" s="14">
        <v>1.042</v>
      </c>
      <c r="K98" s="43">
        <f t="shared" si="12"/>
        <v>40907.878000000004</v>
      </c>
    </row>
    <row r="99" spans="1:11">
      <c r="B99">
        <f t="shared" si="10"/>
        <v>41</v>
      </c>
      <c r="C99">
        <f t="shared" si="10"/>
        <v>98</v>
      </c>
      <c r="D99" s="10">
        <v>63</v>
      </c>
      <c r="E99" s="11">
        <v>40203</v>
      </c>
      <c r="F99" s="12">
        <v>2550000</v>
      </c>
      <c r="G99" s="12">
        <v>40476</v>
      </c>
      <c r="H99" s="13">
        <v>2009</v>
      </c>
      <c r="I99" s="14" t="s">
        <v>24</v>
      </c>
      <c r="J99" s="14">
        <v>1.042</v>
      </c>
      <c r="K99" s="43">
        <f t="shared" si="12"/>
        <v>42175.991999999998</v>
      </c>
    </row>
    <row r="100" spans="1:11">
      <c r="B100">
        <f t="shared" si="10"/>
        <v>42</v>
      </c>
      <c r="C100">
        <f t="shared" si="10"/>
        <v>99</v>
      </c>
      <c r="D100" s="10">
        <v>52</v>
      </c>
      <c r="E100" s="11">
        <v>40203</v>
      </c>
      <c r="F100" s="12">
        <v>2070000</v>
      </c>
      <c r="G100" s="12">
        <v>39808</v>
      </c>
      <c r="H100" s="13">
        <v>2009</v>
      </c>
      <c r="I100" s="14" t="str">
        <f>I99</f>
        <v>1 - 5 km</v>
      </c>
      <c r="J100" s="14">
        <v>1.042</v>
      </c>
      <c r="K100" s="43">
        <f t="shared" si="12"/>
        <v>41479.936000000002</v>
      </c>
    </row>
    <row r="101" spans="1:11">
      <c r="B101">
        <f t="shared" si="10"/>
        <v>43</v>
      </c>
      <c r="C101">
        <f t="shared" si="10"/>
        <v>100</v>
      </c>
      <c r="D101" s="10">
        <v>151</v>
      </c>
      <c r="E101" s="11">
        <v>40200</v>
      </c>
      <c r="F101" s="12">
        <v>3650000</v>
      </c>
      <c r="G101" s="12">
        <v>24172</v>
      </c>
      <c r="H101" s="13">
        <v>2005</v>
      </c>
      <c r="I101" s="14" t="str">
        <f>I100</f>
        <v>1 - 5 km</v>
      </c>
      <c r="J101" s="14">
        <v>1.042</v>
      </c>
      <c r="K101" s="43">
        <f t="shared" si="12"/>
        <v>25187.224000000002</v>
      </c>
    </row>
    <row r="102" spans="1:11">
      <c r="B102">
        <f t="shared" si="10"/>
        <v>44</v>
      </c>
      <c r="C102">
        <f t="shared" si="10"/>
        <v>101</v>
      </c>
      <c r="D102" s="10">
        <v>75</v>
      </c>
      <c r="E102" s="11">
        <v>40122</v>
      </c>
      <c r="F102" s="12">
        <v>2250000</v>
      </c>
      <c r="G102" s="12">
        <v>30000</v>
      </c>
      <c r="H102" s="13">
        <v>1982</v>
      </c>
      <c r="I102" s="14" t="str">
        <f>I101</f>
        <v>1 - 5 km</v>
      </c>
      <c r="J102" s="14">
        <v>1.0680000000000001</v>
      </c>
      <c r="K102" s="43">
        <f t="shared" si="12"/>
        <v>32040</v>
      </c>
    </row>
    <row r="103" spans="1:11" ht="16" thickBot="1">
      <c r="A103" s="5"/>
      <c r="B103" s="5">
        <f t="shared" si="10"/>
        <v>45</v>
      </c>
      <c r="C103" s="5">
        <f t="shared" si="10"/>
        <v>102</v>
      </c>
      <c r="D103" s="20">
        <v>75</v>
      </c>
      <c r="E103" s="21">
        <v>40122</v>
      </c>
      <c r="F103" s="22">
        <v>2250000</v>
      </c>
      <c r="G103" s="22">
        <v>30000</v>
      </c>
      <c r="H103" s="23">
        <v>1982</v>
      </c>
      <c r="I103" s="24" t="str">
        <f>I102</f>
        <v>1 - 5 km</v>
      </c>
      <c r="J103" s="24">
        <v>1.0680000000000001</v>
      </c>
      <c r="K103" s="46">
        <f t="shared" si="12"/>
        <v>32040</v>
      </c>
    </row>
    <row r="104" spans="1:11">
      <c r="A104" s="8" t="s">
        <v>22</v>
      </c>
      <c r="B104">
        <v>1</v>
      </c>
      <c r="C104">
        <f t="shared" ref="C104:C162" si="13">C103+1</f>
        <v>103</v>
      </c>
      <c r="D104" s="15">
        <v>121</v>
      </c>
      <c r="E104" s="16">
        <v>41929</v>
      </c>
      <c r="F104" s="17">
        <v>5200000</v>
      </c>
      <c r="G104" s="17">
        <v>42975</v>
      </c>
      <c r="H104" s="18">
        <v>1969</v>
      </c>
      <c r="I104" s="19" t="s">
        <v>25</v>
      </c>
      <c r="J104" s="19"/>
      <c r="K104" s="45">
        <f t="shared" ref="K104:K127" si="14">G104</f>
        <v>42975</v>
      </c>
    </row>
    <row r="105" spans="1:11">
      <c r="B105">
        <f t="shared" ref="B105:B136" si="15">B104+1</f>
        <v>2</v>
      </c>
      <c r="C105">
        <f t="shared" si="13"/>
        <v>104</v>
      </c>
      <c r="D105" s="10">
        <v>90</v>
      </c>
      <c r="E105" s="11">
        <v>41897</v>
      </c>
      <c r="F105" s="12">
        <v>3600000</v>
      </c>
      <c r="G105" s="12">
        <v>40000</v>
      </c>
      <c r="H105" s="13">
        <v>1995</v>
      </c>
      <c r="I105" s="14" t="str">
        <f t="shared" ref="I105:I122" si="16">I104</f>
        <v>6 - 10 km</v>
      </c>
      <c r="J105" s="14"/>
      <c r="K105" s="43">
        <f t="shared" si="14"/>
        <v>40000</v>
      </c>
    </row>
    <row r="106" spans="1:11">
      <c r="B106">
        <f t="shared" si="15"/>
        <v>3</v>
      </c>
      <c r="C106">
        <f t="shared" si="13"/>
        <v>105</v>
      </c>
      <c r="D106" s="10">
        <v>89</v>
      </c>
      <c r="E106" s="11">
        <v>41885</v>
      </c>
      <c r="F106" s="12">
        <v>2420000</v>
      </c>
      <c r="G106" s="12">
        <v>27191</v>
      </c>
      <c r="H106" s="13">
        <v>2000</v>
      </c>
      <c r="I106" s="14" t="str">
        <f t="shared" si="16"/>
        <v>6 - 10 km</v>
      </c>
      <c r="J106" s="14"/>
      <c r="K106" s="43">
        <f t="shared" si="14"/>
        <v>27191</v>
      </c>
    </row>
    <row r="107" spans="1:11">
      <c r="B107">
        <f t="shared" si="15"/>
        <v>4</v>
      </c>
      <c r="C107">
        <f t="shared" si="13"/>
        <v>106</v>
      </c>
      <c r="D107" s="10">
        <v>96</v>
      </c>
      <c r="E107" s="11">
        <v>41885</v>
      </c>
      <c r="F107" s="12">
        <v>2250000</v>
      </c>
      <c r="G107" s="12">
        <v>23438</v>
      </c>
      <c r="H107" s="13">
        <v>1964</v>
      </c>
      <c r="I107" s="14" t="str">
        <f t="shared" si="16"/>
        <v>6 - 10 km</v>
      </c>
      <c r="J107" s="14"/>
      <c r="K107" s="43">
        <f t="shared" si="14"/>
        <v>23438</v>
      </c>
    </row>
    <row r="108" spans="1:11">
      <c r="A108" s="4"/>
      <c r="B108" s="4">
        <f t="shared" si="15"/>
        <v>5</v>
      </c>
      <c r="C108">
        <f t="shared" si="13"/>
        <v>107</v>
      </c>
      <c r="D108" s="10">
        <v>78</v>
      </c>
      <c r="E108" s="11">
        <v>41772</v>
      </c>
      <c r="F108" s="12">
        <v>2800000</v>
      </c>
      <c r="G108" s="12">
        <v>35897</v>
      </c>
      <c r="H108" s="13">
        <v>2011</v>
      </c>
      <c r="I108" s="14" t="str">
        <f t="shared" si="16"/>
        <v>6 - 10 km</v>
      </c>
      <c r="J108" s="14"/>
      <c r="K108" s="43">
        <f t="shared" si="14"/>
        <v>35897</v>
      </c>
    </row>
    <row r="109" spans="1:11">
      <c r="B109">
        <f t="shared" si="15"/>
        <v>6</v>
      </c>
      <c r="C109">
        <f t="shared" si="13"/>
        <v>108</v>
      </c>
      <c r="D109" s="10">
        <v>92</v>
      </c>
      <c r="E109" s="11">
        <v>41766</v>
      </c>
      <c r="F109" s="12">
        <v>1769342</v>
      </c>
      <c r="G109" s="12">
        <v>19232</v>
      </c>
      <c r="H109" s="13">
        <v>1967</v>
      </c>
      <c r="I109" s="14" t="str">
        <f t="shared" si="16"/>
        <v>6 - 10 km</v>
      </c>
      <c r="J109" s="14"/>
      <c r="K109" s="43">
        <f t="shared" si="14"/>
        <v>19232</v>
      </c>
    </row>
    <row r="110" spans="1:11">
      <c r="B110">
        <f t="shared" si="15"/>
        <v>7</v>
      </c>
      <c r="C110">
        <f t="shared" si="13"/>
        <v>109</v>
      </c>
      <c r="D110" s="10">
        <v>33</v>
      </c>
      <c r="E110" s="11">
        <v>41743</v>
      </c>
      <c r="F110" s="12">
        <v>750000</v>
      </c>
      <c r="G110" s="12">
        <v>22727</v>
      </c>
      <c r="H110" s="13">
        <v>1979</v>
      </c>
      <c r="I110" s="14" t="str">
        <f t="shared" si="16"/>
        <v>6 - 10 km</v>
      </c>
      <c r="J110" s="14"/>
      <c r="K110" s="43">
        <f t="shared" si="14"/>
        <v>22727</v>
      </c>
    </row>
    <row r="111" spans="1:11">
      <c r="B111" s="4">
        <f t="shared" si="15"/>
        <v>8</v>
      </c>
      <c r="C111">
        <f t="shared" si="13"/>
        <v>110</v>
      </c>
      <c r="D111" s="10">
        <v>76</v>
      </c>
      <c r="E111" s="11">
        <v>41697</v>
      </c>
      <c r="F111" s="12">
        <v>2600000</v>
      </c>
      <c r="G111" s="12">
        <v>34211</v>
      </c>
      <c r="H111" s="13">
        <v>1978</v>
      </c>
      <c r="I111" s="14" t="str">
        <f t="shared" si="16"/>
        <v>6 - 10 km</v>
      </c>
      <c r="J111" s="14"/>
      <c r="K111" s="43">
        <f t="shared" si="14"/>
        <v>34211</v>
      </c>
    </row>
    <row r="112" spans="1:11">
      <c r="B112">
        <f t="shared" si="15"/>
        <v>9</v>
      </c>
      <c r="C112">
        <f t="shared" si="13"/>
        <v>111</v>
      </c>
      <c r="D112" s="10">
        <v>199</v>
      </c>
      <c r="E112" s="11">
        <v>41696</v>
      </c>
      <c r="F112" s="12">
        <v>4100000</v>
      </c>
      <c r="G112" s="12">
        <v>20603</v>
      </c>
      <c r="H112" s="13">
        <v>2008</v>
      </c>
      <c r="I112" s="14" t="str">
        <f t="shared" si="16"/>
        <v>6 - 10 km</v>
      </c>
      <c r="J112" s="14"/>
      <c r="K112" s="43">
        <f t="shared" si="14"/>
        <v>20603</v>
      </c>
    </row>
    <row r="113" spans="2:11">
      <c r="B113" s="4">
        <f t="shared" si="15"/>
        <v>10</v>
      </c>
      <c r="C113">
        <f t="shared" si="13"/>
        <v>112</v>
      </c>
      <c r="D113" s="10">
        <v>33</v>
      </c>
      <c r="E113" s="11">
        <v>41691</v>
      </c>
      <c r="F113" s="12">
        <v>970000</v>
      </c>
      <c r="G113" s="12">
        <v>29394</v>
      </c>
      <c r="H113" s="13">
        <v>1979</v>
      </c>
      <c r="I113" s="14" t="str">
        <f t="shared" si="16"/>
        <v>6 - 10 km</v>
      </c>
      <c r="J113" s="14"/>
      <c r="K113" s="43">
        <f t="shared" si="14"/>
        <v>29394</v>
      </c>
    </row>
    <row r="114" spans="2:11">
      <c r="B114">
        <f t="shared" si="15"/>
        <v>11</v>
      </c>
      <c r="C114">
        <f t="shared" si="13"/>
        <v>113</v>
      </c>
      <c r="D114" s="10">
        <v>57</v>
      </c>
      <c r="E114" s="11">
        <v>41673</v>
      </c>
      <c r="F114" s="12">
        <v>820000</v>
      </c>
      <c r="G114" s="12">
        <v>14386</v>
      </c>
      <c r="H114" s="13">
        <v>1968</v>
      </c>
      <c r="I114" s="14" t="str">
        <f t="shared" si="16"/>
        <v>6 - 10 km</v>
      </c>
      <c r="J114" s="14"/>
      <c r="K114" s="43">
        <f t="shared" si="14"/>
        <v>14386</v>
      </c>
    </row>
    <row r="115" spans="2:11">
      <c r="B115">
        <f t="shared" si="15"/>
        <v>12</v>
      </c>
      <c r="C115">
        <f t="shared" si="13"/>
        <v>114</v>
      </c>
      <c r="D115" s="10">
        <v>92</v>
      </c>
      <c r="E115" s="11">
        <v>41673</v>
      </c>
      <c r="F115" s="12">
        <v>1725000</v>
      </c>
      <c r="G115" s="12">
        <v>18750</v>
      </c>
      <c r="H115" s="13">
        <v>1967</v>
      </c>
      <c r="I115" s="14" t="str">
        <f t="shared" si="16"/>
        <v>6 - 10 km</v>
      </c>
      <c r="J115" s="14"/>
      <c r="K115" s="43">
        <f t="shared" si="14"/>
        <v>18750</v>
      </c>
    </row>
    <row r="116" spans="2:11">
      <c r="B116" s="4">
        <f t="shared" si="15"/>
        <v>13</v>
      </c>
      <c r="C116">
        <f t="shared" si="13"/>
        <v>115</v>
      </c>
      <c r="D116" s="10">
        <v>186</v>
      </c>
      <c r="E116" s="11">
        <v>41628</v>
      </c>
      <c r="F116" s="12">
        <v>3050000</v>
      </c>
      <c r="G116" s="12">
        <v>16398</v>
      </c>
      <c r="H116" s="13">
        <v>1928</v>
      </c>
      <c r="I116" s="14" t="str">
        <f t="shared" si="16"/>
        <v>6 - 10 km</v>
      </c>
      <c r="J116" s="14"/>
      <c r="K116" s="43">
        <f t="shared" si="14"/>
        <v>16398</v>
      </c>
    </row>
    <row r="117" spans="2:11">
      <c r="B117">
        <f t="shared" si="15"/>
        <v>14</v>
      </c>
      <c r="C117">
        <f t="shared" si="13"/>
        <v>116</v>
      </c>
      <c r="D117" s="10">
        <v>96</v>
      </c>
      <c r="E117" s="11">
        <v>41584</v>
      </c>
      <c r="F117" s="12">
        <v>2500000</v>
      </c>
      <c r="G117" s="12">
        <v>26042</v>
      </c>
      <c r="H117" s="13">
        <v>1944</v>
      </c>
      <c r="I117" s="14" t="str">
        <f t="shared" si="16"/>
        <v>6 - 10 km</v>
      </c>
      <c r="J117" s="14"/>
      <c r="K117" s="43">
        <f t="shared" si="14"/>
        <v>26042</v>
      </c>
    </row>
    <row r="118" spans="2:11">
      <c r="B118">
        <f t="shared" si="15"/>
        <v>15</v>
      </c>
      <c r="C118">
        <f t="shared" si="13"/>
        <v>117</v>
      </c>
      <c r="D118" s="10">
        <v>122</v>
      </c>
      <c r="E118" s="11">
        <v>41570</v>
      </c>
      <c r="F118" s="12">
        <v>2480000</v>
      </c>
      <c r="G118" s="12">
        <v>20328</v>
      </c>
      <c r="H118" s="13">
        <v>1984</v>
      </c>
      <c r="I118" s="14" t="str">
        <f t="shared" si="16"/>
        <v>6 - 10 km</v>
      </c>
      <c r="J118" s="14"/>
      <c r="K118" s="43">
        <f t="shared" si="14"/>
        <v>20328</v>
      </c>
    </row>
    <row r="119" spans="2:11">
      <c r="B119">
        <f t="shared" si="15"/>
        <v>16</v>
      </c>
      <c r="C119">
        <f t="shared" si="13"/>
        <v>118</v>
      </c>
      <c r="D119" s="10">
        <v>58</v>
      </c>
      <c r="E119" s="11">
        <v>41509</v>
      </c>
      <c r="F119" s="12">
        <v>860000</v>
      </c>
      <c r="G119" s="12">
        <v>14828</v>
      </c>
      <c r="H119" s="13">
        <v>1961</v>
      </c>
      <c r="I119" s="14" t="str">
        <f t="shared" si="16"/>
        <v>6 - 10 km</v>
      </c>
      <c r="J119" s="14"/>
      <c r="K119" s="43">
        <f t="shared" si="14"/>
        <v>14828</v>
      </c>
    </row>
    <row r="120" spans="2:11">
      <c r="B120">
        <f t="shared" si="15"/>
        <v>17</v>
      </c>
      <c r="C120">
        <f t="shared" si="13"/>
        <v>119</v>
      </c>
      <c r="D120" s="10">
        <v>52</v>
      </c>
      <c r="E120" s="11">
        <v>41507</v>
      </c>
      <c r="F120" s="12">
        <v>1700000</v>
      </c>
      <c r="G120" s="12">
        <v>32692</v>
      </c>
      <c r="H120" s="13">
        <v>1995</v>
      </c>
      <c r="I120" s="14" t="str">
        <f t="shared" si="16"/>
        <v>6 - 10 km</v>
      </c>
      <c r="J120" s="14"/>
      <c r="K120" s="43">
        <f t="shared" si="14"/>
        <v>32692</v>
      </c>
    </row>
    <row r="121" spans="2:11">
      <c r="B121">
        <f t="shared" si="15"/>
        <v>18</v>
      </c>
      <c r="C121">
        <f t="shared" si="13"/>
        <v>120</v>
      </c>
      <c r="D121" s="10">
        <v>80</v>
      </c>
      <c r="E121" s="11">
        <v>41506</v>
      </c>
      <c r="F121" s="12">
        <v>2700000</v>
      </c>
      <c r="G121" s="12">
        <v>33750</v>
      </c>
      <c r="H121" s="13">
        <v>1988</v>
      </c>
      <c r="I121" s="14" t="str">
        <f t="shared" si="16"/>
        <v>6 - 10 km</v>
      </c>
      <c r="J121" s="14"/>
      <c r="K121" s="43">
        <f t="shared" si="14"/>
        <v>33750</v>
      </c>
    </row>
    <row r="122" spans="2:11">
      <c r="B122">
        <f t="shared" si="15"/>
        <v>19</v>
      </c>
      <c r="C122">
        <f t="shared" si="13"/>
        <v>121</v>
      </c>
      <c r="D122" s="10">
        <v>35</v>
      </c>
      <c r="E122" s="11">
        <v>41396</v>
      </c>
      <c r="F122" s="12">
        <v>525000</v>
      </c>
      <c r="G122" s="12">
        <v>15000</v>
      </c>
      <c r="H122" s="13">
        <v>1979</v>
      </c>
      <c r="I122" s="14" t="str">
        <f t="shared" si="16"/>
        <v>6 - 10 km</v>
      </c>
      <c r="J122" s="14"/>
      <c r="K122" s="43">
        <f t="shared" si="14"/>
        <v>15000</v>
      </c>
    </row>
    <row r="123" spans="2:11">
      <c r="B123">
        <f t="shared" si="15"/>
        <v>20</v>
      </c>
      <c r="C123">
        <f t="shared" si="13"/>
        <v>122</v>
      </c>
      <c r="D123" s="10">
        <v>81</v>
      </c>
      <c r="E123" s="11">
        <v>41367</v>
      </c>
      <c r="F123" s="12">
        <v>3800000</v>
      </c>
      <c r="G123" s="12">
        <v>46914</v>
      </c>
      <c r="H123" s="13">
        <v>1990</v>
      </c>
      <c r="I123" s="14" t="s">
        <v>25</v>
      </c>
      <c r="J123" s="14"/>
      <c r="K123" s="43">
        <f t="shared" si="14"/>
        <v>46914</v>
      </c>
    </row>
    <row r="124" spans="2:11">
      <c r="B124">
        <f t="shared" si="15"/>
        <v>21</v>
      </c>
      <c r="C124">
        <f t="shared" si="13"/>
        <v>123</v>
      </c>
      <c r="D124" s="10">
        <v>66</v>
      </c>
      <c r="E124" s="11">
        <v>41326</v>
      </c>
      <c r="F124" s="12">
        <v>1485000</v>
      </c>
      <c r="G124" s="12">
        <v>22500</v>
      </c>
      <c r="H124" s="13">
        <v>1972</v>
      </c>
      <c r="I124" s="14" t="str">
        <f t="shared" ref="I124:I162" si="17">I123</f>
        <v>6 - 10 km</v>
      </c>
      <c r="J124" s="14"/>
      <c r="K124" s="43">
        <f t="shared" si="14"/>
        <v>22500</v>
      </c>
    </row>
    <row r="125" spans="2:11">
      <c r="B125">
        <f t="shared" si="15"/>
        <v>22</v>
      </c>
      <c r="C125">
        <f t="shared" si="13"/>
        <v>124</v>
      </c>
      <c r="D125" s="10">
        <v>42</v>
      </c>
      <c r="E125" s="11">
        <v>41324</v>
      </c>
      <c r="F125" s="12">
        <v>1290000</v>
      </c>
      <c r="G125" s="12">
        <v>30714</v>
      </c>
      <c r="H125" s="13">
        <v>1969</v>
      </c>
      <c r="I125" s="14" t="str">
        <f t="shared" si="17"/>
        <v>6 - 10 km</v>
      </c>
      <c r="J125" s="14"/>
      <c r="K125" s="43">
        <f t="shared" si="14"/>
        <v>30714</v>
      </c>
    </row>
    <row r="126" spans="2:11">
      <c r="B126">
        <f t="shared" si="15"/>
        <v>23</v>
      </c>
      <c r="C126">
        <f t="shared" si="13"/>
        <v>125</v>
      </c>
      <c r="D126" s="10">
        <v>32</v>
      </c>
      <c r="E126" s="11">
        <v>41313</v>
      </c>
      <c r="F126" s="12">
        <v>630000</v>
      </c>
      <c r="G126" s="12">
        <v>19688</v>
      </c>
      <c r="H126" s="13">
        <v>1972</v>
      </c>
      <c r="I126" s="14" t="str">
        <f t="shared" si="17"/>
        <v>6 - 10 km</v>
      </c>
      <c r="J126" s="14"/>
      <c r="K126" s="43">
        <f t="shared" si="14"/>
        <v>19688</v>
      </c>
    </row>
    <row r="127" spans="2:11">
      <c r="B127">
        <f t="shared" si="15"/>
        <v>24</v>
      </c>
      <c r="C127">
        <f t="shared" si="13"/>
        <v>126</v>
      </c>
      <c r="D127" s="10">
        <v>52</v>
      </c>
      <c r="E127" s="11">
        <v>41305</v>
      </c>
      <c r="F127" s="12">
        <v>1670000</v>
      </c>
      <c r="G127" s="12">
        <v>32115</v>
      </c>
      <c r="H127" s="13">
        <v>1970</v>
      </c>
      <c r="I127" s="14" t="str">
        <f t="shared" si="17"/>
        <v>6 - 10 km</v>
      </c>
      <c r="J127" s="14"/>
      <c r="K127" s="43">
        <f t="shared" si="14"/>
        <v>32115</v>
      </c>
    </row>
    <row r="128" spans="2:11">
      <c r="B128">
        <f t="shared" si="15"/>
        <v>25</v>
      </c>
      <c r="C128">
        <f t="shared" si="13"/>
        <v>127</v>
      </c>
      <c r="D128" s="10">
        <v>102</v>
      </c>
      <c r="E128" s="11">
        <v>41235</v>
      </c>
      <c r="F128" s="12">
        <v>2300000</v>
      </c>
      <c r="G128" s="12">
        <v>22549</v>
      </c>
      <c r="H128" s="13">
        <v>1954</v>
      </c>
      <c r="I128" s="14" t="str">
        <f t="shared" si="17"/>
        <v>6 - 10 km</v>
      </c>
      <c r="J128" s="14">
        <v>1.0209999999999999</v>
      </c>
      <c r="K128" s="43">
        <f t="shared" ref="K128:K162" si="18">G128*J128</f>
        <v>23022.528999999999</v>
      </c>
    </row>
    <row r="129" spans="2:11">
      <c r="B129">
        <f t="shared" si="15"/>
        <v>26</v>
      </c>
      <c r="C129">
        <f t="shared" si="13"/>
        <v>128</v>
      </c>
      <c r="D129" s="10">
        <v>47</v>
      </c>
      <c r="E129" s="11">
        <v>41225</v>
      </c>
      <c r="F129" s="12">
        <v>1650000</v>
      </c>
      <c r="G129" s="12">
        <v>35106</v>
      </c>
      <c r="H129" s="13">
        <v>1963</v>
      </c>
      <c r="I129" s="14" t="str">
        <f t="shared" si="17"/>
        <v>6 - 10 km</v>
      </c>
      <c r="J129" s="14">
        <v>1.0209999999999999</v>
      </c>
      <c r="K129" s="43">
        <f t="shared" si="18"/>
        <v>35843.225999999995</v>
      </c>
    </row>
    <row r="130" spans="2:11">
      <c r="B130">
        <f t="shared" si="15"/>
        <v>27</v>
      </c>
      <c r="C130">
        <f t="shared" si="13"/>
        <v>129</v>
      </c>
      <c r="D130" s="10">
        <v>48</v>
      </c>
      <c r="E130" s="11">
        <v>41152</v>
      </c>
      <c r="F130" s="12">
        <v>1300000</v>
      </c>
      <c r="G130" s="12">
        <v>27083</v>
      </c>
      <c r="H130" s="13">
        <v>1973</v>
      </c>
      <c r="I130" s="14" t="str">
        <f t="shared" si="17"/>
        <v>6 - 10 km</v>
      </c>
      <c r="J130" s="14">
        <v>1.0209999999999999</v>
      </c>
      <c r="K130" s="43">
        <f t="shared" si="18"/>
        <v>27651.742999999999</v>
      </c>
    </row>
    <row r="131" spans="2:11">
      <c r="B131">
        <f t="shared" si="15"/>
        <v>28</v>
      </c>
      <c r="C131">
        <f t="shared" si="13"/>
        <v>130</v>
      </c>
      <c r="D131" s="10">
        <v>63</v>
      </c>
      <c r="E131" s="11">
        <v>41131</v>
      </c>
      <c r="F131" s="12">
        <v>2600000</v>
      </c>
      <c r="G131" s="12">
        <v>41270</v>
      </c>
      <c r="H131" s="13">
        <v>2000</v>
      </c>
      <c r="I131" s="14" t="str">
        <f t="shared" si="17"/>
        <v>6 - 10 km</v>
      </c>
      <c r="J131" s="14">
        <v>1.0209999999999999</v>
      </c>
      <c r="K131" s="43">
        <f t="shared" si="18"/>
        <v>42136.67</v>
      </c>
    </row>
    <row r="132" spans="2:11">
      <c r="B132">
        <f t="shared" si="15"/>
        <v>29</v>
      </c>
      <c r="C132">
        <f t="shared" si="13"/>
        <v>131</v>
      </c>
      <c r="D132" s="10">
        <v>67</v>
      </c>
      <c r="E132" s="11">
        <v>41096</v>
      </c>
      <c r="F132" s="12">
        <v>2930000</v>
      </c>
      <c r="G132" s="12">
        <v>43731</v>
      </c>
      <c r="H132" s="13">
        <v>1982</v>
      </c>
      <c r="I132" s="14" t="str">
        <f t="shared" si="17"/>
        <v>6 - 10 km</v>
      </c>
      <c r="J132" s="14">
        <v>1.0209999999999999</v>
      </c>
      <c r="K132" s="43">
        <f t="shared" si="18"/>
        <v>44649.350999999995</v>
      </c>
    </row>
    <row r="133" spans="2:11">
      <c r="B133">
        <f t="shared" si="15"/>
        <v>30</v>
      </c>
      <c r="C133">
        <f t="shared" si="13"/>
        <v>132</v>
      </c>
      <c r="D133" s="10">
        <v>57</v>
      </c>
      <c r="E133" s="11">
        <v>40990</v>
      </c>
      <c r="F133" s="12">
        <v>1730000</v>
      </c>
      <c r="G133" s="12">
        <v>30351</v>
      </c>
      <c r="H133" s="13">
        <v>1965</v>
      </c>
      <c r="I133" s="14" t="str">
        <f t="shared" si="17"/>
        <v>6 - 10 km</v>
      </c>
      <c r="J133" s="14">
        <v>1.0209999999999999</v>
      </c>
      <c r="K133" s="43">
        <f t="shared" si="18"/>
        <v>30988.370999999996</v>
      </c>
    </row>
    <row r="134" spans="2:11">
      <c r="B134">
        <f t="shared" si="15"/>
        <v>31</v>
      </c>
      <c r="C134">
        <f t="shared" si="13"/>
        <v>133</v>
      </c>
      <c r="D134" s="10">
        <v>67</v>
      </c>
      <c r="E134" s="11">
        <v>40963</v>
      </c>
      <c r="F134" s="12">
        <v>2200000</v>
      </c>
      <c r="G134" s="12">
        <v>32836</v>
      </c>
      <c r="H134" s="13">
        <v>1983</v>
      </c>
      <c r="I134" s="14" t="str">
        <f t="shared" si="17"/>
        <v>6 - 10 km</v>
      </c>
      <c r="J134" s="14">
        <v>1.0209999999999999</v>
      </c>
      <c r="K134" s="43">
        <f t="shared" si="18"/>
        <v>33525.555999999997</v>
      </c>
    </row>
    <row r="135" spans="2:11">
      <c r="B135">
        <f t="shared" si="15"/>
        <v>32</v>
      </c>
      <c r="C135">
        <f t="shared" si="13"/>
        <v>134</v>
      </c>
      <c r="D135" s="10">
        <v>68</v>
      </c>
      <c r="E135" s="11">
        <v>40815</v>
      </c>
      <c r="F135" s="12">
        <v>2050000</v>
      </c>
      <c r="G135" s="12">
        <v>30147</v>
      </c>
      <c r="H135" s="13">
        <v>1943</v>
      </c>
      <c r="I135" s="14" t="str">
        <f t="shared" si="17"/>
        <v>6 - 10 km</v>
      </c>
      <c r="J135" s="14">
        <v>1.0289999999999999</v>
      </c>
      <c r="K135" s="43">
        <f t="shared" si="18"/>
        <v>31021.262999999999</v>
      </c>
    </row>
    <row r="136" spans="2:11">
      <c r="B136">
        <f t="shared" si="15"/>
        <v>33</v>
      </c>
      <c r="C136">
        <f t="shared" si="13"/>
        <v>135</v>
      </c>
      <c r="D136" s="10">
        <v>51</v>
      </c>
      <c r="E136" s="11">
        <v>40760</v>
      </c>
      <c r="F136" s="12">
        <v>1090000</v>
      </c>
      <c r="G136" s="12">
        <v>21373</v>
      </c>
      <c r="H136" s="13">
        <v>1974</v>
      </c>
      <c r="I136" s="14" t="str">
        <f t="shared" si="17"/>
        <v>6 - 10 km</v>
      </c>
      <c r="J136" s="14">
        <v>1.0289999999999999</v>
      </c>
      <c r="K136" s="43">
        <f t="shared" si="18"/>
        <v>21992.816999999999</v>
      </c>
    </row>
    <row r="137" spans="2:11">
      <c r="B137">
        <f t="shared" ref="B137:B162" si="19">B136+1</f>
        <v>34</v>
      </c>
      <c r="C137">
        <f t="shared" si="13"/>
        <v>136</v>
      </c>
      <c r="D137" s="10">
        <v>60</v>
      </c>
      <c r="E137" s="11">
        <v>40758</v>
      </c>
      <c r="F137" s="12">
        <v>1400000</v>
      </c>
      <c r="G137" s="12">
        <v>23333</v>
      </c>
      <c r="H137" s="13">
        <v>1973</v>
      </c>
      <c r="I137" s="14" t="str">
        <f t="shared" si="17"/>
        <v>6 - 10 km</v>
      </c>
      <c r="J137" s="14">
        <v>1.0289999999999999</v>
      </c>
      <c r="K137" s="43">
        <f t="shared" si="18"/>
        <v>24009.656999999999</v>
      </c>
    </row>
    <row r="138" spans="2:11">
      <c r="B138">
        <f t="shared" si="19"/>
        <v>35</v>
      </c>
      <c r="C138">
        <f t="shared" si="13"/>
        <v>137</v>
      </c>
      <c r="D138" s="10">
        <v>135</v>
      </c>
      <c r="E138" s="11">
        <v>40674</v>
      </c>
      <c r="F138" s="12">
        <v>3850000</v>
      </c>
      <c r="G138" s="12">
        <v>28519</v>
      </c>
      <c r="H138" s="13">
        <v>1963</v>
      </c>
      <c r="I138" s="14" t="str">
        <f t="shared" si="17"/>
        <v>6 - 10 km</v>
      </c>
      <c r="J138" s="14">
        <v>1.0289999999999999</v>
      </c>
      <c r="K138" s="43">
        <f t="shared" si="18"/>
        <v>29346.050999999996</v>
      </c>
    </row>
    <row r="139" spans="2:11">
      <c r="B139">
        <f t="shared" si="19"/>
        <v>36</v>
      </c>
      <c r="C139">
        <f t="shared" si="13"/>
        <v>138</v>
      </c>
      <c r="D139" s="10">
        <v>110</v>
      </c>
      <c r="E139" s="11">
        <v>40610</v>
      </c>
      <c r="F139" s="12">
        <v>2725000</v>
      </c>
      <c r="G139" s="12">
        <v>24773</v>
      </c>
      <c r="H139" s="13">
        <v>1998</v>
      </c>
      <c r="I139" s="14" t="str">
        <f t="shared" si="17"/>
        <v>6 - 10 km</v>
      </c>
      <c r="J139" s="14">
        <v>1.0289999999999999</v>
      </c>
      <c r="K139" s="43">
        <f t="shared" si="18"/>
        <v>25491.416999999998</v>
      </c>
    </row>
    <row r="140" spans="2:11">
      <c r="B140">
        <f t="shared" si="19"/>
        <v>37</v>
      </c>
      <c r="C140">
        <f t="shared" si="13"/>
        <v>139</v>
      </c>
      <c r="D140" s="10">
        <v>124</v>
      </c>
      <c r="E140" s="11">
        <v>40519</v>
      </c>
      <c r="F140" s="12">
        <v>5200000</v>
      </c>
      <c r="G140" s="12">
        <v>41935</v>
      </c>
      <c r="H140" s="13">
        <v>1996</v>
      </c>
      <c r="I140" s="14" t="str">
        <f t="shared" si="17"/>
        <v>6 - 10 km</v>
      </c>
      <c r="J140" s="14">
        <v>1.042</v>
      </c>
      <c r="K140" s="43">
        <f t="shared" si="18"/>
        <v>43696.270000000004</v>
      </c>
    </row>
    <row r="141" spans="2:11">
      <c r="B141">
        <f t="shared" si="19"/>
        <v>38</v>
      </c>
      <c r="C141">
        <f t="shared" si="13"/>
        <v>140</v>
      </c>
      <c r="D141" s="10">
        <v>59</v>
      </c>
      <c r="E141" s="11">
        <v>40508</v>
      </c>
      <c r="F141" s="12">
        <v>1850000</v>
      </c>
      <c r="G141" s="12">
        <v>31356</v>
      </c>
      <c r="H141" s="13">
        <v>1970</v>
      </c>
      <c r="I141" s="14" t="str">
        <f t="shared" si="17"/>
        <v>6 - 10 km</v>
      </c>
      <c r="J141" s="14">
        <v>1.042</v>
      </c>
      <c r="K141" s="43">
        <f t="shared" si="18"/>
        <v>32672.952000000001</v>
      </c>
    </row>
    <row r="142" spans="2:11">
      <c r="B142">
        <f t="shared" si="19"/>
        <v>39</v>
      </c>
      <c r="C142">
        <f t="shared" si="13"/>
        <v>141</v>
      </c>
      <c r="D142" s="10">
        <v>122</v>
      </c>
      <c r="E142" s="11">
        <v>40499</v>
      </c>
      <c r="F142" s="12">
        <v>3150000</v>
      </c>
      <c r="G142" s="12">
        <v>25820</v>
      </c>
      <c r="H142" s="13">
        <v>1930</v>
      </c>
      <c r="I142" s="14" t="str">
        <f t="shared" si="17"/>
        <v>6 - 10 km</v>
      </c>
      <c r="J142" s="14">
        <v>1.042</v>
      </c>
      <c r="K142" s="43">
        <f t="shared" si="18"/>
        <v>26904.440000000002</v>
      </c>
    </row>
    <row r="143" spans="2:11">
      <c r="B143">
        <f t="shared" si="19"/>
        <v>40</v>
      </c>
      <c r="C143">
        <f t="shared" si="13"/>
        <v>142</v>
      </c>
      <c r="D143" s="10">
        <v>138</v>
      </c>
      <c r="E143" s="11">
        <v>40486</v>
      </c>
      <c r="F143" s="12">
        <v>3100000</v>
      </c>
      <c r="G143" s="12">
        <v>22464</v>
      </c>
      <c r="H143" s="13">
        <v>1972</v>
      </c>
      <c r="I143" s="14" t="str">
        <f t="shared" si="17"/>
        <v>6 - 10 km</v>
      </c>
      <c r="J143" s="14">
        <v>1.042</v>
      </c>
      <c r="K143" s="43">
        <f t="shared" si="18"/>
        <v>23407.488000000001</v>
      </c>
    </row>
    <row r="144" spans="2:11">
      <c r="B144">
        <f t="shared" si="19"/>
        <v>41</v>
      </c>
      <c r="C144">
        <f t="shared" si="13"/>
        <v>143</v>
      </c>
      <c r="D144" s="10">
        <v>84</v>
      </c>
      <c r="E144" s="11">
        <v>40480</v>
      </c>
      <c r="F144" s="12">
        <v>2500000</v>
      </c>
      <c r="G144" s="12">
        <v>29762</v>
      </c>
      <c r="H144" s="13">
        <v>1974</v>
      </c>
      <c r="I144" s="14" t="str">
        <f t="shared" si="17"/>
        <v>6 - 10 km</v>
      </c>
      <c r="J144" s="14">
        <v>1.042</v>
      </c>
      <c r="K144" s="43">
        <f t="shared" si="18"/>
        <v>31012.004000000001</v>
      </c>
    </row>
    <row r="145" spans="2:11">
      <c r="B145">
        <f t="shared" si="19"/>
        <v>42</v>
      </c>
      <c r="C145">
        <f t="shared" si="13"/>
        <v>144</v>
      </c>
      <c r="D145" s="10">
        <v>50</v>
      </c>
      <c r="E145" s="11">
        <v>40480</v>
      </c>
      <c r="F145" s="12">
        <v>1650000</v>
      </c>
      <c r="G145" s="12">
        <v>33000</v>
      </c>
      <c r="H145" s="13">
        <v>1965</v>
      </c>
      <c r="I145" s="14" t="str">
        <f t="shared" si="17"/>
        <v>6 - 10 km</v>
      </c>
      <c r="J145" s="14">
        <v>1.042</v>
      </c>
      <c r="K145" s="43">
        <f t="shared" si="18"/>
        <v>34386</v>
      </c>
    </row>
    <row r="146" spans="2:11">
      <c r="B146">
        <f t="shared" si="19"/>
        <v>43</v>
      </c>
      <c r="C146">
        <f t="shared" si="13"/>
        <v>145</v>
      </c>
      <c r="D146" s="10">
        <v>67</v>
      </c>
      <c r="E146" s="11">
        <v>40441</v>
      </c>
      <c r="F146" s="12">
        <v>1075000</v>
      </c>
      <c r="G146" s="12">
        <v>16045</v>
      </c>
      <c r="H146" s="13">
        <v>1965</v>
      </c>
      <c r="I146" s="14" t="str">
        <f t="shared" si="17"/>
        <v>6 - 10 km</v>
      </c>
      <c r="J146" s="14">
        <v>1.042</v>
      </c>
      <c r="K146" s="43">
        <f t="shared" si="18"/>
        <v>16718.89</v>
      </c>
    </row>
    <row r="147" spans="2:11">
      <c r="B147">
        <f t="shared" si="19"/>
        <v>44</v>
      </c>
      <c r="C147">
        <f t="shared" si="13"/>
        <v>146</v>
      </c>
      <c r="D147" s="10">
        <v>57</v>
      </c>
      <c r="E147" s="11">
        <v>40441</v>
      </c>
      <c r="F147" s="12">
        <v>2365000</v>
      </c>
      <c r="G147" s="12">
        <v>41491</v>
      </c>
      <c r="H147" s="13">
        <v>1965</v>
      </c>
      <c r="I147" s="14" t="str">
        <f t="shared" si="17"/>
        <v>6 - 10 km</v>
      </c>
      <c r="J147" s="14">
        <v>1.042</v>
      </c>
      <c r="K147" s="43">
        <f t="shared" si="18"/>
        <v>43233.622000000003</v>
      </c>
    </row>
    <row r="148" spans="2:11">
      <c r="B148">
        <f t="shared" si="19"/>
        <v>45</v>
      </c>
      <c r="C148">
        <f t="shared" si="13"/>
        <v>147</v>
      </c>
      <c r="D148" s="10">
        <v>77</v>
      </c>
      <c r="E148" s="11">
        <v>40429</v>
      </c>
      <c r="F148" s="12">
        <v>2250000</v>
      </c>
      <c r="G148" s="12">
        <v>29221</v>
      </c>
      <c r="H148" s="13">
        <v>1980</v>
      </c>
      <c r="I148" s="14" t="str">
        <f t="shared" si="17"/>
        <v>6 - 10 km</v>
      </c>
      <c r="J148" s="14">
        <v>1.042</v>
      </c>
      <c r="K148" s="43">
        <f t="shared" si="18"/>
        <v>30448.282000000003</v>
      </c>
    </row>
    <row r="149" spans="2:11">
      <c r="B149">
        <f t="shared" si="19"/>
        <v>46</v>
      </c>
      <c r="C149">
        <f t="shared" si="13"/>
        <v>148</v>
      </c>
      <c r="D149" s="10">
        <v>40</v>
      </c>
      <c r="E149" s="11">
        <v>40428</v>
      </c>
      <c r="F149" s="12">
        <v>1025000</v>
      </c>
      <c r="G149" s="12">
        <v>25625</v>
      </c>
      <c r="H149" s="13">
        <v>1975</v>
      </c>
      <c r="I149" s="14" t="str">
        <f t="shared" si="17"/>
        <v>6 - 10 km</v>
      </c>
      <c r="J149" s="14">
        <v>1.042</v>
      </c>
      <c r="K149" s="43">
        <f t="shared" si="18"/>
        <v>26701.25</v>
      </c>
    </row>
    <row r="150" spans="2:11">
      <c r="B150">
        <f t="shared" si="19"/>
        <v>47</v>
      </c>
      <c r="C150">
        <f t="shared" si="13"/>
        <v>149</v>
      </c>
      <c r="D150" s="10">
        <v>101</v>
      </c>
      <c r="E150" s="11">
        <v>40421</v>
      </c>
      <c r="F150" s="12">
        <v>2650000</v>
      </c>
      <c r="G150" s="12">
        <v>26238</v>
      </c>
      <c r="H150" s="13">
        <v>1997</v>
      </c>
      <c r="I150" s="14" t="str">
        <f t="shared" si="17"/>
        <v>6 - 10 km</v>
      </c>
      <c r="J150" s="14">
        <v>1.042</v>
      </c>
      <c r="K150" s="43">
        <f t="shared" si="18"/>
        <v>27339.995999999999</v>
      </c>
    </row>
    <row r="151" spans="2:11">
      <c r="B151">
        <f t="shared" si="19"/>
        <v>48</v>
      </c>
      <c r="C151">
        <f t="shared" si="13"/>
        <v>150</v>
      </c>
      <c r="D151" s="10">
        <v>93</v>
      </c>
      <c r="E151" s="11">
        <v>40406</v>
      </c>
      <c r="F151" s="12">
        <v>2600000</v>
      </c>
      <c r="G151" s="12">
        <v>27957</v>
      </c>
      <c r="H151" s="13">
        <v>1963</v>
      </c>
      <c r="I151" s="14" t="str">
        <f t="shared" si="17"/>
        <v>6 - 10 km</v>
      </c>
      <c r="J151" s="14">
        <v>1.042</v>
      </c>
      <c r="K151" s="43">
        <f t="shared" si="18"/>
        <v>29131.194</v>
      </c>
    </row>
    <row r="152" spans="2:11">
      <c r="B152">
        <f t="shared" si="19"/>
        <v>49</v>
      </c>
      <c r="C152">
        <f t="shared" si="13"/>
        <v>151</v>
      </c>
      <c r="D152" s="10">
        <v>124</v>
      </c>
      <c r="E152" s="11">
        <v>40378</v>
      </c>
      <c r="F152" s="12">
        <v>3900000</v>
      </c>
      <c r="G152" s="12">
        <v>31452</v>
      </c>
      <c r="H152" s="13">
        <v>1993</v>
      </c>
      <c r="I152" s="14" t="str">
        <f t="shared" si="17"/>
        <v>6 - 10 km</v>
      </c>
      <c r="J152" s="14">
        <v>1.042</v>
      </c>
      <c r="K152" s="43">
        <f t="shared" si="18"/>
        <v>32772.984000000004</v>
      </c>
    </row>
    <row r="153" spans="2:11">
      <c r="B153">
        <f t="shared" si="19"/>
        <v>50</v>
      </c>
      <c r="C153">
        <f t="shared" si="13"/>
        <v>152</v>
      </c>
      <c r="D153" s="10">
        <v>139</v>
      </c>
      <c r="E153" s="11">
        <v>40326</v>
      </c>
      <c r="F153" s="12">
        <v>5800000</v>
      </c>
      <c r="G153" s="12">
        <v>41727</v>
      </c>
      <c r="H153" s="13">
        <v>1998</v>
      </c>
      <c r="I153" s="14" t="str">
        <f t="shared" si="17"/>
        <v>6 - 10 km</v>
      </c>
      <c r="J153" s="14">
        <v>1.042</v>
      </c>
      <c r="K153" s="43">
        <f t="shared" si="18"/>
        <v>43479.534</v>
      </c>
    </row>
    <row r="154" spans="2:11">
      <c r="B154">
        <f t="shared" si="19"/>
        <v>51</v>
      </c>
      <c r="C154">
        <f t="shared" si="13"/>
        <v>153</v>
      </c>
      <c r="D154" s="10">
        <v>96</v>
      </c>
      <c r="E154" s="11">
        <v>40324</v>
      </c>
      <c r="F154" s="12">
        <v>3170000</v>
      </c>
      <c r="G154" s="12">
        <v>33021</v>
      </c>
      <c r="H154" s="13">
        <v>1944</v>
      </c>
      <c r="I154" s="14" t="str">
        <f t="shared" si="17"/>
        <v>6 - 10 km</v>
      </c>
      <c r="J154" s="14">
        <v>1.042</v>
      </c>
      <c r="K154" s="43">
        <f t="shared" si="18"/>
        <v>34407.881999999998</v>
      </c>
    </row>
    <row r="155" spans="2:11">
      <c r="B155">
        <f t="shared" si="19"/>
        <v>52</v>
      </c>
      <c r="C155">
        <f t="shared" si="13"/>
        <v>154</v>
      </c>
      <c r="D155" s="10">
        <v>59</v>
      </c>
      <c r="E155" s="11">
        <v>40274</v>
      </c>
      <c r="F155" s="12">
        <v>1400000</v>
      </c>
      <c r="G155" s="12">
        <v>23729</v>
      </c>
      <c r="H155" s="13">
        <v>1977</v>
      </c>
      <c r="I155" s="14" t="str">
        <f t="shared" si="17"/>
        <v>6 - 10 km</v>
      </c>
      <c r="J155" s="14">
        <v>1.042</v>
      </c>
      <c r="K155" s="43">
        <f t="shared" si="18"/>
        <v>24725.618000000002</v>
      </c>
    </row>
    <row r="156" spans="2:11">
      <c r="B156">
        <f t="shared" si="19"/>
        <v>53</v>
      </c>
      <c r="C156">
        <f t="shared" si="13"/>
        <v>155</v>
      </c>
      <c r="D156" s="10">
        <v>88</v>
      </c>
      <c r="E156" s="11">
        <v>40274</v>
      </c>
      <c r="F156" s="12">
        <v>2600000</v>
      </c>
      <c r="G156" s="12">
        <v>29545</v>
      </c>
      <c r="H156" s="13">
        <v>1969</v>
      </c>
      <c r="I156" s="14" t="str">
        <f t="shared" si="17"/>
        <v>6 - 10 km</v>
      </c>
      <c r="J156" s="14">
        <v>1.042</v>
      </c>
      <c r="K156" s="43">
        <f t="shared" si="18"/>
        <v>30785.89</v>
      </c>
    </row>
    <row r="157" spans="2:11">
      <c r="B157">
        <f t="shared" si="19"/>
        <v>54</v>
      </c>
      <c r="C157">
        <f t="shared" si="13"/>
        <v>156</v>
      </c>
      <c r="D157" s="10">
        <v>84</v>
      </c>
      <c r="E157" s="11">
        <v>40267</v>
      </c>
      <c r="F157" s="12">
        <v>2900000</v>
      </c>
      <c r="G157" s="12">
        <v>34524</v>
      </c>
      <c r="H157" s="13">
        <v>1965</v>
      </c>
      <c r="I157" s="14" t="str">
        <f t="shared" si="17"/>
        <v>6 - 10 km</v>
      </c>
      <c r="J157" s="14">
        <v>1.042</v>
      </c>
      <c r="K157" s="43">
        <f t="shared" si="18"/>
        <v>35974.008000000002</v>
      </c>
    </row>
    <row r="158" spans="2:11">
      <c r="B158" s="4">
        <f t="shared" si="19"/>
        <v>55</v>
      </c>
      <c r="C158">
        <f t="shared" si="13"/>
        <v>157</v>
      </c>
      <c r="D158" s="10">
        <v>91</v>
      </c>
      <c r="E158" s="11">
        <v>40240</v>
      </c>
      <c r="F158" s="12">
        <v>2400000</v>
      </c>
      <c r="G158" s="12">
        <v>26374</v>
      </c>
      <c r="H158" s="13">
        <v>1999</v>
      </c>
      <c r="I158" s="14" t="str">
        <f t="shared" si="17"/>
        <v>6 - 10 km</v>
      </c>
      <c r="J158" s="14">
        <v>1.042</v>
      </c>
      <c r="K158" s="43">
        <f t="shared" si="18"/>
        <v>27481.708000000002</v>
      </c>
    </row>
    <row r="159" spans="2:11">
      <c r="B159">
        <f t="shared" si="19"/>
        <v>56</v>
      </c>
      <c r="C159">
        <f t="shared" si="13"/>
        <v>158</v>
      </c>
      <c r="D159" s="10">
        <v>98</v>
      </c>
      <c r="E159" s="11">
        <v>40240</v>
      </c>
      <c r="F159" s="12">
        <v>4100000</v>
      </c>
      <c r="G159" s="12">
        <v>41837</v>
      </c>
      <c r="H159" s="13">
        <v>1980</v>
      </c>
      <c r="I159" s="14" t="str">
        <f t="shared" si="17"/>
        <v>6 - 10 km</v>
      </c>
      <c r="J159" s="14">
        <v>1.042</v>
      </c>
      <c r="K159" s="43">
        <f t="shared" si="18"/>
        <v>43594.154000000002</v>
      </c>
    </row>
    <row r="160" spans="2:11">
      <c r="B160">
        <f t="shared" si="19"/>
        <v>57</v>
      </c>
      <c r="C160">
        <f t="shared" si="13"/>
        <v>159</v>
      </c>
      <c r="D160" s="10">
        <v>89</v>
      </c>
      <c r="E160" s="11">
        <v>40238</v>
      </c>
      <c r="F160" s="12">
        <v>2050000</v>
      </c>
      <c r="G160" s="12">
        <v>23034</v>
      </c>
      <c r="H160" s="13">
        <v>1999</v>
      </c>
      <c r="I160" s="14" t="str">
        <f t="shared" si="17"/>
        <v>6 - 10 km</v>
      </c>
      <c r="J160" s="14">
        <v>1.042</v>
      </c>
      <c r="K160" s="43">
        <f t="shared" si="18"/>
        <v>24001.428</v>
      </c>
    </row>
    <row r="161" spans="1:11">
      <c r="B161">
        <f t="shared" si="19"/>
        <v>58</v>
      </c>
      <c r="C161">
        <f t="shared" si="13"/>
        <v>160</v>
      </c>
      <c r="D161" s="10">
        <v>62</v>
      </c>
      <c r="E161" s="11">
        <v>40218</v>
      </c>
      <c r="F161" s="12">
        <v>2570000</v>
      </c>
      <c r="G161" s="12">
        <v>41452</v>
      </c>
      <c r="H161" s="13">
        <v>1967</v>
      </c>
      <c r="I161" s="14" t="str">
        <f t="shared" si="17"/>
        <v>6 - 10 km</v>
      </c>
      <c r="J161" s="14">
        <v>1.042</v>
      </c>
      <c r="K161" s="43">
        <f t="shared" si="18"/>
        <v>43192.984000000004</v>
      </c>
    </row>
    <row r="162" spans="1:11" ht="16" thickBot="1">
      <c r="A162" s="5"/>
      <c r="B162" s="5">
        <f t="shared" si="19"/>
        <v>59</v>
      </c>
      <c r="C162" s="5">
        <f t="shared" si="13"/>
        <v>161</v>
      </c>
      <c r="D162" s="20">
        <v>67</v>
      </c>
      <c r="E162" s="21">
        <v>40141</v>
      </c>
      <c r="F162" s="22">
        <v>2200000</v>
      </c>
      <c r="G162" s="22">
        <v>32836</v>
      </c>
      <c r="H162" s="23">
        <v>1964</v>
      </c>
      <c r="I162" s="24" t="str">
        <f t="shared" si="17"/>
        <v>6 - 10 km</v>
      </c>
      <c r="J162" s="24">
        <v>1.0680000000000001</v>
      </c>
      <c r="K162" s="46">
        <f t="shared" si="18"/>
        <v>35068.848000000005</v>
      </c>
    </row>
  </sheetData>
  <pageMargins left="0.78740157499999996" right="0.78740157499999996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2"/>
  <sheetViews>
    <sheetView topLeftCell="P27" workbookViewId="0">
      <selection activeCell="P57" sqref="P57"/>
    </sheetView>
  </sheetViews>
  <sheetFormatPr baseColWidth="10" defaultRowHeight="15" x14ac:dyDescent="0"/>
  <cols>
    <col min="1" max="1" width="13.33203125" bestFit="1" customWidth="1"/>
    <col min="2" max="2" width="17.83203125" bestFit="1" customWidth="1"/>
    <col min="12" max="12" width="18.33203125" bestFit="1" customWidth="1"/>
    <col min="13" max="14" width="12.5" bestFit="1" customWidth="1"/>
    <col min="15" max="15" width="11.5" bestFit="1" customWidth="1"/>
    <col min="16" max="16" width="12.1640625" bestFit="1" customWidth="1"/>
    <col min="17" max="17" width="23.6640625" bestFit="1" customWidth="1"/>
    <col min="19" max="19" width="12.5" bestFit="1" customWidth="1"/>
    <col min="21" max="21" width="12.1640625" bestFit="1" customWidth="1"/>
  </cols>
  <sheetData>
    <row r="1" spans="1:22">
      <c r="A1" s="41" t="s">
        <v>14</v>
      </c>
      <c r="B1" s="8" t="s">
        <v>19</v>
      </c>
      <c r="E1" t="s">
        <v>5</v>
      </c>
      <c r="F1" t="s">
        <v>6</v>
      </c>
      <c r="G1" t="s">
        <v>3</v>
      </c>
      <c r="H1" t="s">
        <v>7</v>
      </c>
      <c r="I1" t="s">
        <v>8</v>
      </c>
      <c r="J1" t="s">
        <v>15</v>
      </c>
    </row>
    <row r="2" spans="1:22">
      <c r="C2">
        <v>1</v>
      </c>
      <c r="D2">
        <v>1</v>
      </c>
      <c r="E2" s="10">
        <v>150</v>
      </c>
      <c r="F2" s="11">
        <v>41582</v>
      </c>
      <c r="G2" s="12">
        <v>5500000</v>
      </c>
      <c r="H2" s="12">
        <v>36667</v>
      </c>
      <c r="I2" s="13">
        <v>2011</v>
      </c>
      <c r="J2" s="14" t="s">
        <v>17</v>
      </c>
    </row>
    <row r="3" spans="1:22">
      <c r="C3">
        <f>C2+1</f>
        <v>2</v>
      </c>
      <c r="D3">
        <f>D2+1</f>
        <v>2</v>
      </c>
      <c r="E3" s="10">
        <v>123</v>
      </c>
      <c r="F3" s="11">
        <v>41628</v>
      </c>
      <c r="G3" s="12">
        <v>4000000</v>
      </c>
      <c r="H3" s="12">
        <v>32520</v>
      </c>
      <c r="I3" s="13">
        <v>1972</v>
      </c>
      <c r="J3" s="14" t="str">
        <f>J2</f>
        <v>0 km</v>
      </c>
      <c r="M3" s="42"/>
    </row>
    <row r="4" spans="1:22">
      <c r="C4">
        <f t="shared" ref="C4:C8" si="0">C3+1</f>
        <v>3</v>
      </c>
      <c r="D4">
        <f t="shared" ref="D4:D39" si="1">D3+1</f>
        <v>3</v>
      </c>
      <c r="E4" s="10">
        <v>106</v>
      </c>
      <c r="F4" s="11">
        <v>41631</v>
      </c>
      <c r="G4" s="12">
        <v>3800000</v>
      </c>
      <c r="H4" s="12">
        <v>35849</v>
      </c>
      <c r="I4" s="13">
        <v>2000</v>
      </c>
      <c r="J4" s="14" t="str">
        <f t="shared" ref="J4:J8" si="2">J3</f>
        <v>0 km</v>
      </c>
      <c r="Q4" s="39" t="s">
        <v>57</v>
      </c>
      <c r="R4" s="26" t="s">
        <v>2</v>
      </c>
      <c r="S4" s="26" t="s">
        <v>3</v>
      </c>
      <c r="T4" s="26" t="s">
        <v>7</v>
      </c>
    </row>
    <row r="5" spans="1:22" ht="16" thickBot="1">
      <c r="C5">
        <f t="shared" si="0"/>
        <v>4</v>
      </c>
      <c r="D5">
        <f t="shared" si="1"/>
        <v>4</v>
      </c>
      <c r="E5" s="10">
        <v>46</v>
      </c>
      <c r="F5" s="11">
        <v>41687</v>
      </c>
      <c r="G5" s="12">
        <v>1400000</v>
      </c>
      <c r="H5" s="12">
        <v>30435</v>
      </c>
      <c r="I5" s="13">
        <v>2000</v>
      </c>
      <c r="J5" s="14" t="str">
        <f t="shared" si="2"/>
        <v>0 km</v>
      </c>
      <c r="Q5" s="34" t="s">
        <v>1</v>
      </c>
      <c r="R5" s="38">
        <f>SUM(E2:E10)/9</f>
        <v>100.88888888888889</v>
      </c>
      <c r="S5" s="36">
        <f>SUM(G2:G10)/9</f>
        <v>3523333.3333333335</v>
      </c>
      <c r="T5" s="36">
        <f>SUM(H2:H10)/9</f>
        <v>35175.444444444445</v>
      </c>
    </row>
    <row r="6" spans="1:22">
      <c r="C6">
        <f t="shared" si="0"/>
        <v>5</v>
      </c>
      <c r="D6">
        <f t="shared" si="1"/>
        <v>5</v>
      </c>
      <c r="E6" s="10">
        <v>106</v>
      </c>
      <c r="F6" s="11">
        <v>41802</v>
      </c>
      <c r="G6" s="12">
        <v>4200000</v>
      </c>
      <c r="H6" s="12">
        <v>39623</v>
      </c>
      <c r="I6" s="13">
        <v>2000</v>
      </c>
      <c r="J6" s="25" t="str">
        <f t="shared" si="2"/>
        <v>0 km</v>
      </c>
    </row>
    <row r="7" spans="1:22">
      <c r="C7">
        <f t="shared" si="0"/>
        <v>6</v>
      </c>
      <c r="D7">
        <f t="shared" si="1"/>
        <v>6</v>
      </c>
      <c r="E7" s="10">
        <v>70</v>
      </c>
      <c r="F7" s="11">
        <v>41894</v>
      </c>
      <c r="G7" s="12">
        <v>2550000</v>
      </c>
      <c r="H7" s="12">
        <v>36429</v>
      </c>
      <c r="I7" s="13">
        <v>2008</v>
      </c>
      <c r="J7" s="14" t="str">
        <f t="shared" si="2"/>
        <v>0 km</v>
      </c>
      <c r="L7" s="26"/>
      <c r="M7" s="26" t="s">
        <v>2</v>
      </c>
      <c r="N7" s="26" t="s">
        <v>3</v>
      </c>
      <c r="O7" s="26" t="s">
        <v>7</v>
      </c>
      <c r="Q7" s="26" t="s">
        <v>30</v>
      </c>
      <c r="R7" s="26" t="s">
        <v>35</v>
      </c>
      <c r="S7" s="26" t="s">
        <v>37</v>
      </c>
      <c r="T7" s="26" t="s">
        <v>36</v>
      </c>
      <c r="U7" s="26" t="s">
        <v>41</v>
      </c>
    </row>
    <row r="8" spans="1:22" ht="16" thickBot="1">
      <c r="A8" s="5"/>
      <c r="B8" s="5"/>
      <c r="C8" s="5">
        <f t="shared" si="0"/>
        <v>7</v>
      </c>
      <c r="D8" s="6">
        <f t="shared" si="1"/>
        <v>7</v>
      </c>
      <c r="E8" s="20">
        <v>211</v>
      </c>
      <c r="F8" s="21">
        <v>41928</v>
      </c>
      <c r="G8" s="22">
        <v>6750000</v>
      </c>
      <c r="H8" s="22">
        <v>31991</v>
      </c>
      <c r="I8" s="23">
        <v>2005</v>
      </c>
      <c r="J8" s="24" t="str">
        <f t="shared" si="2"/>
        <v>0 km</v>
      </c>
      <c r="K8" s="5"/>
      <c r="L8" s="34" t="s">
        <v>1</v>
      </c>
      <c r="M8" s="35">
        <f>SUM(E2:E8)/C8</f>
        <v>116</v>
      </c>
      <c r="N8" s="36">
        <f>SUM(G2:G8)/C8</f>
        <v>4028571.4285714286</v>
      </c>
      <c r="O8" s="36">
        <f>SUM(H2:H8)/C8</f>
        <v>34787.714285714283</v>
      </c>
      <c r="Q8" s="26" t="s">
        <v>28</v>
      </c>
      <c r="R8" s="29">
        <v>4</v>
      </c>
      <c r="S8" s="29">
        <v>3</v>
      </c>
      <c r="T8" s="29">
        <v>1</v>
      </c>
      <c r="U8" s="29">
        <v>1</v>
      </c>
    </row>
    <row r="9" spans="1:22">
      <c r="B9" s="8" t="s">
        <v>20</v>
      </c>
      <c r="C9">
        <v>1</v>
      </c>
      <c r="D9">
        <f t="shared" si="1"/>
        <v>8</v>
      </c>
      <c r="E9" s="15">
        <v>47</v>
      </c>
      <c r="F9" s="16">
        <v>41849</v>
      </c>
      <c r="G9" s="12">
        <v>1650000</v>
      </c>
      <c r="H9" s="12">
        <v>35106</v>
      </c>
      <c r="I9" s="13">
        <v>1972</v>
      </c>
      <c r="J9" s="19" t="s">
        <v>17</v>
      </c>
      <c r="L9" s="37"/>
      <c r="M9" s="37" t="s">
        <v>2</v>
      </c>
      <c r="N9" s="37" t="s">
        <v>3</v>
      </c>
      <c r="O9" s="37" t="s">
        <v>7</v>
      </c>
      <c r="Q9" s="26" t="s">
        <v>29</v>
      </c>
      <c r="R9" s="30">
        <v>34982</v>
      </c>
      <c r="S9" s="30">
        <v>35997</v>
      </c>
      <c r="T9" s="30">
        <v>36667</v>
      </c>
      <c r="U9" s="30">
        <v>31991</v>
      </c>
    </row>
    <row r="10" spans="1:22" ht="16" thickBot="1">
      <c r="A10" s="5"/>
      <c r="B10" s="5"/>
      <c r="C10" s="6">
        <v>2</v>
      </c>
      <c r="D10" s="7">
        <f t="shared" si="1"/>
        <v>9</v>
      </c>
      <c r="E10" s="20">
        <v>49</v>
      </c>
      <c r="F10" s="21">
        <v>41551</v>
      </c>
      <c r="G10" s="22">
        <v>1860000</v>
      </c>
      <c r="H10" s="22">
        <v>37959</v>
      </c>
      <c r="I10" s="23">
        <v>2008</v>
      </c>
      <c r="J10" s="24" t="s">
        <v>17</v>
      </c>
      <c r="K10" s="5"/>
      <c r="L10" s="34" t="s">
        <v>1</v>
      </c>
      <c r="M10" s="35">
        <f>SUM(E9:E10)/2</f>
        <v>48</v>
      </c>
      <c r="N10" s="36">
        <f>SUM(G9:G10)/C10</f>
        <v>1755000</v>
      </c>
      <c r="O10" s="36">
        <f>SUM(H9:H10)/2</f>
        <v>36532.5</v>
      </c>
    </row>
    <row r="11" spans="1:22">
      <c r="B11" s="8" t="s">
        <v>21</v>
      </c>
      <c r="C11">
        <v>1</v>
      </c>
      <c r="D11">
        <f t="shared" si="1"/>
        <v>10</v>
      </c>
      <c r="E11" s="10">
        <v>53</v>
      </c>
      <c r="F11" s="11">
        <v>41924</v>
      </c>
      <c r="G11" s="12">
        <v>1170000</v>
      </c>
      <c r="H11" s="12">
        <v>22075</v>
      </c>
      <c r="I11" s="13">
        <v>1981</v>
      </c>
      <c r="J11" s="19" t="s">
        <v>16</v>
      </c>
      <c r="Q11" s="26" t="s">
        <v>8</v>
      </c>
      <c r="R11" s="26">
        <v>-1970</v>
      </c>
      <c r="S11" s="26" t="s">
        <v>31</v>
      </c>
      <c r="T11" s="26" t="s">
        <v>32</v>
      </c>
      <c r="U11" s="26" t="s">
        <v>33</v>
      </c>
      <c r="V11" s="26" t="s">
        <v>39</v>
      </c>
    </row>
    <row r="12" spans="1:22">
      <c r="C12">
        <f>C11+1</f>
        <v>2</v>
      </c>
      <c r="D12">
        <f t="shared" si="1"/>
        <v>11</v>
      </c>
      <c r="E12" s="10">
        <v>53</v>
      </c>
      <c r="F12" s="11">
        <v>41897</v>
      </c>
      <c r="G12" s="12">
        <v>1200000</v>
      </c>
      <c r="H12" s="12">
        <v>22866</v>
      </c>
      <c r="I12" s="13">
        <v>1981</v>
      </c>
      <c r="J12" s="14" t="str">
        <f>J11</f>
        <v>1-5 km</v>
      </c>
      <c r="Q12" s="26" t="s">
        <v>28</v>
      </c>
      <c r="R12" s="39">
        <v>0</v>
      </c>
      <c r="S12" s="39">
        <v>2</v>
      </c>
      <c r="T12" s="39">
        <v>0</v>
      </c>
      <c r="U12" s="40">
        <v>3</v>
      </c>
      <c r="V12" s="39">
        <v>4</v>
      </c>
    </row>
    <row r="13" spans="1:22">
      <c r="C13">
        <f t="shared" ref="C13:C24" si="3">C12+1</f>
        <v>3</v>
      </c>
      <c r="D13">
        <f t="shared" si="1"/>
        <v>12</v>
      </c>
      <c r="E13" s="10">
        <v>42</v>
      </c>
      <c r="F13" s="11">
        <v>41883</v>
      </c>
      <c r="G13" s="12">
        <v>1500000</v>
      </c>
      <c r="H13" s="12">
        <v>35714</v>
      </c>
      <c r="I13" s="13">
        <v>1995</v>
      </c>
      <c r="J13" s="14" t="str">
        <f t="shared" ref="J13:J24" si="4">J12</f>
        <v>1-5 km</v>
      </c>
      <c r="Q13" s="26" t="s">
        <v>29</v>
      </c>
      <c r="R13" s="30" t="s">
        <v>34</v>
      </c>
      <c r="S13" s="30">
        <v>33813</v>
      </c>
      <c r="T13" s="30" t="s">
        <v>34</v>
      </c>
      <c r="U13" s="30">
        <v>35302</v>
      </c>
      <c r="V13" s="30">
        <v>35762</v>
      </c>
    </row>
    <row r="14" spans="1:22">
      <c r="C14">
        <f t="shared" si="3"/>
        <v>4</v>
      </c>
      <c r="D14">
        <f t="shared" si="1"/>
        <v>13</v>
      </c>
      <c r="E14" s="10">
        <v>53</v>
      </c>
      <c r="F14" s="11">
        <v>41855</v>
      </c>
      <c r="G14" s="12">
        <v>1100000</v>
      </c>
      <c r="H14" s="12">
        <v>20755</v>
      </c>
      <c r="I14" s="13">
        <v>1981</v>
      </c>
      <c r="J14" s="14" t="str">
        <f t="shared" si="4"/>
        <v>1-5 km</v>
      </c>
    </row>
    <row r="15" spans="1:22">
      <c r="C15">
        <f t="shared" si="3"/>
        <v>5</v>
      </c>
      <c r="D15">
        <f t="shared" si="1"/>
        <v>14</v>
      </c>
      <c r="E15" s="10">
        <v>118</v>
      </c>
      <c r="F15" s="11">
        <v>41843</v>
      </c>
      <c r="G15" s="12">
        <v>2550000</v>
      </c>
      <c r="H15" s="12">
        <v>21610</v>
      </c>
      <c r="I15" s="13">
        <v>2004</v>
      </c>
      <c r="J15" s="14" t="str">
        <f t="shared" si="4"/>
        <v>1-5 km</v>
      </c>
    </row>
    <row r="16" spans="1:22">
      <c r="C16">
        <f t="shared" si="3"/>
        <v>6</v>
      </c>
      <c r="D16">
        <f t="shared" si="1"/>
        <v>15</v>
      </c>
      <c r="E16" s="10">
        <v>53</v>
      </c>
      <c r="F16" s="11">
        <v>41808</v>
      </c>
      <c r="G16" s="12">
        <v>1050000</v>
      </c>
      <c r="H16" s="12">
        <v>20036</v>
      </c>
      <c r="I16" s="13">
        <v>1981</v>
      </c>
      <c r="J16" s="14" t="str">
        <f t="shared" si="4"/>
        <v>1-5 km</v>
      </c>
    </row>
    <row r="17" spans="1:22">
      <c r="C17">
        <f t="shared" si="3"/>
        <v>7</v>
      </c>
      <c r="D17">
        <f t="shared" si="1"/>
        <v>16</v>
      </c>
      <c r="E17" s="10">
        <v>73</v>
      </c>
      <c r="F17" s="11">
        <v>41712</v>
      </c>
      <c r="G17" s="12">
        <v>2675000</v>
      </c>
      <c r="H17" s="12">
        <v>36644</v>
      </c>
      <c r="I17" s="13">
        <v>1988</v>
      </c>
      <c r="J17" s="14" t="str">
        <f t="shared" si="4"/>
        <v>1-5 km</v>
      </c>
    </row>
    <row r="18" spans="1:22">
      <c r="C18">
        <f t="shared" si="3"/>
        <v>8</v>
      </c>
      <c r="D18">
        <f t="shared" si="1"/>
        <v>17</v>
      </c>
      <c r="E18" s="10">
        <v>42</v>
      </c>
      <c r="F18" s="11">
        <v>41708</v>
      </c>
      <c r="G18" s="12">
        <v>1560000</v>
      </c>
      <c r="H18" s="12">
        <v>37143</v>
      </c>
      <c r="I18" s="13">
        <v>1995</v>
      </c>
      <c r="J18" s="14" t="str">
        <f t="shared" si="4"/>
        <v>1-5 km</v>
      </c>
    </row>
    <row r="19" spans="1:22">
      <c r="C19">
        <f t="shared" si="3"/>
        <v>9</v>
      </c>
      <c r="D19">
        <f t="shared" si="1"/>
        <v>18</v>
      </c>
      <c r="E19" s="10">
        <v>63</v>
      </c>
      <c r="F19" s="11">
        <v>41702</v>
      </c>
      <c r="G19" s="12">
        <v>1980000</v>
      </c>
      <c r="H19" s="12">
        <v>31429</v>
      </c>
      <c r="I19" s="13">
        <v>1971</v>
      </c>
      <c r="J19" s="14" t="str">
        <f t="shared" si="4"/>
        <v>1-5 km</v>
      </c>
    </row>
    <row r="20" spans="1:22">
      <c r="C20">
        <f t="shared" si="3"/>
        <v>10</v>
      </c>
      <c r="D20">
        <f t="shared" si="1"/>
        <v>19</v>
      </c>
      <c r="E20" s="10">
        <v>182</v>
      </c>
      <c r="F20" s="11">
        <v>41654</v>
      </c>
      <c r="G20" s="12">
        <v>6500000</v>
      </c>
      <c r="H20" s="12">
        <v>35714</v>
      </c>
      <c r="I20" s="13">
        <v>2008</v>
      </c>
      <c r="J20" s="14" t="str">
        <f t="shared" si="4"/>
        <v>1-5 km</v>
      </c>
    </row>
    <row r="21" spans="1:22">
      <c r="C21">
        <f t="shared" si="3"/>
        <v>11</v>
      </c>
      <c r="D21">
        <f t="shared" si="1"/>
        <v>20</v>
      </c>
      <c r="E21" s="10">
        <v>129</v>
      </c>
      <c r="F21" s="11">
        <v>41593</v>
      </c>
      <c r="G21" s="12">
        <v>2600000</v>
      </c>
      <c r="H21" s="12">
        <v>20155</v>
      </c>
      <c r="I21" s="13">
        <v>2004</v>
      </c>
      <c r="J21" s="14" t="str">
        <f t="shared" si="4"/>
        <v>1-5 km</v>
      </c>
    </row>
    <row r="22" spans="1:22">
      <c r="C22">
        <f t="shared" si="3"/>
        <v>12</v>
      </c>
      <c r="D22">
        <f t="shared" si="1"/>
        <v>21</v>
      </c>
      <c r="E22" s="10">
        <v>136</v>
      </c>
      <c r="F22" s="11">
        <v>41585</v>
      </c>
      <c r="G22" s="12">
        <v>4033000</v>
      </c>
      <c r="H22" s="12">
        <v>29654</v>
      </c>
      <c r="I22" s="13">
        <v>2010</v>
      </c>
      <c r="J22" s="14" t="str">
        <f t="shared" si="4"/>
        <v>1-5 km</v>
      </c>
    </row>
    <row r="23" spans="1:22">
      <c r="C23">
        <f t="shared" si="3"/>
        <v>13</v>
      </c>
      <c r="D23">
        <f t="shared" si="1"/>
        <v>22</v>
      </c>
      <c r="E23" s="10">
        <v>53</v>
      </c>
      <c r="F23" s="11">
        <v>41585</v>
      </c>
      <c r="G23" s="12">
        <v>1200000</v>
      </c>
      <c r="H23" s="12">
        <v>22866</v>
      </c>
      <c r="I23" s="13">
        <v>1981</v>
      </c>
      <c r="J23" s="14" t="str">
        <f t="shared" si="4"/>
        <v>1-5 km</v>
      </c>
      <c r="L23" s="26"/>
      <c r="M23" s="26" t="s">
        <v>2</v>
      </c>
      <c r="N23" s="26" t="s">
        <v>3</v>
      </c>
      <c r="O23" s="26" t="s">
        <v>7</v>
      </c>
      <c r="Q23" s="39" t="s">
        <v>58</v>
      </c>
      <c r="R23" s="26" t="s">
        <v>2</v>
      </c>
      <c r="S23" s="26" t="s">
        <v>3</v>
      </c>
      <c r="T23" s="26" t="s">
        <v>7</v>
      </c>
    </row>
    <row r="24" spans="1:22" ht="16" thickBot="1">
      <c r="A24" s="5"/>
      <c r="B24" s="5"/>
      <c r="C24" s="6">
        <f t="shared" si="3"/>
        <v>14</v>
      </c>
      <c r="D24" s="7">
        <f t="shared" si="1"/>
        <v>23</v>
      </c>
      <c r="E24" s="20">
        <v>54</v>
      </c>
      <c r="F24" s="21">
        <v>41579</v>
      </c>
      <c r="G24" s="22">
        <v>2150000</v>
      </c>
      <c r="H24" s="22">
        <v>39815</v>
      </c>
      <c r="I24" s="23">
        <v>2009</v>
      </c>
      <c r="J24" s="24" t="str">
        <f t="shared" si="4"/>
        <v>1-5 km</v>
      </c>
      <c r="K24" s="5"/>
      <c r="L24" s="34" t="s">
        <v>1</v>
      </c>
      <c r="M24" s="38">
        <f>SUM(E11:E24)/C24</f>
        <v>78.857142857142861</v>
      </c>
      <c r="N24" s="36">
        <f>SUM(G11:G24)/C24</f>
        <v>2233428.5714285714</v>
      </c>
      <c r="O24" s="36">
        <f>SUM(H11:H24)/C24</f>
        <v>28319.714285714286</v>
      </c>
      <c r="Q24" s="34" t="s">
        <v>1</v>
      </c>
      <c r="R24" s="38">
        <f>SUM(E11:E39)/29</f>
        <v>88.41379310344827</v>
      </c>
      <c r="S24" s="36">
        <f>SUM(G11:G39)/29</f>
        <v>2355253.1724137929</v>
      </c>
      <c r="T24" s="36">
        <f>SUM(H11:H39)/29</f>
        <v>27174.068965517243</v>
      </c>
    </row>
    <row r="25" spans="1:22">
      <c r="B25" s="8" t="s">
        <v>22</v>
      </c>
      <c r="C25">
        <v>1</v>
      </c>
      <c r="D25">
        <f t="shared" si="1"/>
        <v>24</v>
      </c>
      <c r="E25" s="10">
        <v>121</v>
      </c>
      <c r="F25" s="11">
        <v>41929</v>
      </c>
      <c r="G25" s="12">
        <v>5200000</v>
      </c>
      <c r="H25" s="12">
        <v>42975</v>
      </c>
      <c r="I25" s="13">
        <v>1969</v>
      </c>
      <c r="J25" s="19" t="s">
        <v>18</v>
      </c>
    </row>
    <row r="26" spans="1:22">
      <c r="C26">
        <f>C25+1</f>
        <v>2</v>
      </c>
      <c r="D26">
        <f t="shared" si="1"/>
        <v>25</v>
      </c>
      <c r="E26" s="10">
        <v>90</v>
      </c>
      <c r="F26" s="11">
        <v>41897</v>
      </c>
      <c r="G26" s="12">
        <v>3600000</v>
      </c>
      <c r="H26" s="12">
        <v>40000</v>
      </c>
      <c r="I26" s="13">
        <v>1995</v>
      </c>
      <c r="J26" s="14" t="s">
        <v>18</v>
      </c>
      <c r="Q26" s="26" t="s">
        <v>30</v>
      </c>
      <c r="R26" s="26" t="s">
        <v>35</v>
      </c>
      <c r="S26" s="26" t="s">
        <v>37</v>
      </c>
      <c r="T26" s="26" t="s">
        <v>36</v>
      </c>
      <c r="U26" s="26" t="s">
        <v>41</v>
      </c>
    </row>
    <row r="27" spans="1:22">
      <c r="C27">
        <f t="shared" ref="C27:C39" si="5">C26+1</f>
        <v>3</v>
      </c>
      <c r="D27">
        <f t="shared" si="1"/>
        <v>26</v>
      </c>
      <c r="E27" s="10">
        <v>89</v>
      </c>
      <c r="F27" s="11">
        <v>41885</v>
      </c>
      <c r="G27" s="12">
        <v>2420000</v>
      </c>
      <c r="H27" s="12">
        <v>27191</v>
      </c>
      <c r="I27" s="13">
        <v>2000</v>
      </c>
      <c r="J27" s="14" t="str">
        <f>J26</f>
        <v>6-10 km</v>
      </c>
      <c r="Q27" s="26" t="s">
        <v>28</v>
      </c>
      <c r="R27" s="29">
        <v>17</v>
      </c>
      <c r="S27" s="29">
        <v>8</v>
      </c>
      <c r="T27" s="29">
        <v>1</v>
      </c>
      <c r="U27" s="29">
        <v>3</v>
      </c>
    </row>
    <row r="28" spans="1:22">
      <c r="C28">
        <f t="shared" si="5"/>
        <v>4</v>
      </c>
      <c r="D28">
        <f t="shared" si="1"/>
        <v>27</v>
      </c>
      <c r="E28" s="10">
        <v>96</v>
      </c>
      <c r="F28" s="11">
        <v>41885</v>
      </c>
      <c r="G28" s="12">
        <v>2250000</v>
      </c>
      <c r="H28" s="12">
        <v>23438</v>
      </c>
      <c r="I28" s="13">
        <v>1964</v>
      </c>
      <c r="J28" s="14" t="str">
        <f t="shared" ref="J28:J39" si="6">J27</f>
        <v>6-10 km</v>
      </c>
      <c r="Q28" s="26" t="s">
        <v>29</v>
      </c>
      <c r="R28" s="30">
        <v>29009</v>
      </c>
      <c r="S28" s="30">
        <v>24066</v>
      </c>
      <c r="T28" s="30">
        <v>29654</v>
      </c>
      <c r="U28" s="30">
        <v>24238</v>
      </c>
    </row>
    <row r="29" spans="1:22">
      <c r="C29">
        <f t="shared" si="5"/>
        <v>5</v>
      </c>
      <c r="D29">
        <f t="shared" si="1"/>
        <v>28</v>
      </c>
      <c r="E29" s="10">
        <v>78</v>
      </c>
      <c r="F29" s="11">
        <v>41772</v>
      </c>
      <c r="G29" s="12">
        <v>2800000</v>
      </c>
      <c r="H29" s="12">
        <v>35897</v>
      </c>
      <c r="I29" s="13">
        <v>2011</v>
      </c>
      <c r="J29" s="14" t="str">
        <f t="shared" si="6"/>
        <v>6-10 km</v>
      </c>
    </row>
    <row r="30" spans="1:22">
      <c r="C30">
        <f t="shared" si="5"/>
        <v>6</v>
      </c>
      <c r="D30">
        <f t="shared" si="1"/>
        <v>29</v>
      </c>
      <c r="E30" s="10">
        <v>92</v>
      </c>
      <c r="F30" s="11">
        <v>41766</v>
      </c>
      <c r="G30" s="12">
        <v>1769342</v>
      </c>
      <c r="H30" s="12">
        <v>19232</v>
      </c>
      <c r="I30" s="13">
        <v>1967</v>
      </c>
      <c r="J30" s="14" t="str">
        <f t="shared" si="6"/>
        <v>6-10 km</v>
      </c>
      <c r="Q30" s="26" t="s">
        <v>8</v>
      </c>
      <c r="R30" s="26">
        <v>-1970</v>
      </c>
      <c r="S30" s="26" t="s">
        <v>31</v>
      </c>
      <c r="T30" s="26" t="s">
        <v>32</v>
      </c>
      <c r="U30" s="26" t="s">
        <v>33</v>
      </c>
      <c r="V30" s="26" t="s">
        <v>39</v>
      </c>
    </row>
    <row r="31" spans="1:22">
      <c r="C31">
        <f t="shared" si="5"/>
        <v>7</v>
      </c>
      <c r="D31">
        <f t="shared" si="1"/>
        <v>30</v>
      </c>
      <c r="E31" s="10">
        <v>33</v>
      </c>
      <c r="F31" s="11">
        <v>41743</v>
      </c>
      <c r="G31" s="12">
        <v>750000</v>
      </c>
      <c r="H31" s="12">
        <v>22727</v>
      </c>
      <c r="I31" s="13">
        <v>1979</v>
      </c>
      <c r="J31" s="14" t="str">
        <f t="shared" si="6"/>
        <v>6-10 km</v>
      </c>
      <c r="Q31" s="26" t="s">
        <v>28</v>
      </c>
      <c r="R31" s="29">
        <v>7</v>
      </c>
      <c r="S31" s="29">
        <v>4</v>
      </c>
      <c r="T31" s="29">
        <v>7</v>
      </c>
      <c r="U31" s="29">
        <v>4</v>
      </c>
      <c r="V31" s="29">
        <v>7</v>
      </c>
    </row>
    <row r="32" spans="1:22">
      <c r="C32">
        <f t="shared" si="5"/>
        <v>8</v>
      </c>
      <c r="D32">
        <f t="shared" si="1"/>
        <v>31</v>
      </c>
      <c r="E32" s="10">
        <v>76</v>
      </c>
      <c r="F32" s="11">
        <v>41697</v>
      </c>
      <c r="G32" s="12">
        <v>2600000</v>
      </c>
      <c r="H32" s="12">
        <v>34211</v>
      </c>
      <c r="I32" s="13">
        <v>1978</v>
      </c>
      <c r="J32" s="14" t="str">
        <f t="shared" si="6"/>
        <v>6-10 km</v>
      </c>
      <c r="Q32" s="26" t="s">
        <v>29</v>
      </c>
      <c r="R32" s="30">
        <v>23032</v>
      </c>
      <c r="S32" s="30">
        <v>29440</v>
      </c>
      <c r="T32" s="30">
        <v>23653</v>
      </c>
      <c r="U32" s="30">
        <v>35012</v>
      </c>
      <c r="V32" s="30">
        <v>29064</v>
      </c>
    </row>
    <row r="33" spans="1:16">
      <c r="C33">
        <f t="shared" si="5"/>
        <v>9</v>
      </c>
      <c r="D33">
        <f t="shared" si="1"/>
        <v>32</v>
      </c>
      <c r="E33" s="10">
        <v>199</v>
      </c>
      <c r="F33" s="11">
        <v>41696</v>
      </c>
      <c r="G33" s="12">
        <v>4100000</v>
      </c>
      <c r="H33" s="12">
        <v>20603</v>
      </c>
      <c r="I33" s="13">
        <v>2008</v>
      </c>
      <c r="J33" s="14" t="str">
        <f t="shared" si="6"/>
        <v>6-10 km</v>
      </c>
    </row>
    <row r="34" spans="1:16">
      <c r="C34">
        <f t="shared" si="5"/>
        <v>10</v>
      </c>
      <c r="D34">
        <f t="shared" si="1"/>
        <v>33</v>
      </c>
      <c r="E34" s="10">
        <v>33</v>
      </c>
      <c r="F34" s="11">
        <v>41691</v>
      </c>
      <c r="G34" s="12">
        <v>970000</v>
      </c>
      <c r="H34" s="12">
        <v>29394</v>
      </c>
      <c r="I34" s="13">
        <v>1979</v>
      </c>
      <c r="J34" s="14" t="str">
        <f t="shared" si="6"/>
        <v>6-10 km</v>
      </c>
    </row>
    <row r="35" spans="1:16">
      <c r="C35">
        <f t="shared" si="5"/>
        <v>11</v>
      </c>
      <c r="D35">
        <f t="shared" si="1"/>
        <v>34</v>
      </c>
      <c r="E35" s="10">
        <v>92</v>
      </c>
      <c r="F35" s="11">
        <v>41673</v>
      </c>
      <c r="G35" s="12">
        <v>1725000</v>
      </c>
      <c r="H35" s="12">
        <v>18750</v>
      </c>
      <c r="I35" s="13">
        <v>1967</v>
      </c>
      <c r="J35" s="14" t="str">
        <f t="shared" si="6"/>
        <v>6-10 km</v>
      </c>
    </row>
    <row r="36" spans="1:16">
      <c r="C36">
        <f t="shared" si="5"/>
        <v>12</v>
      </c>
      <c r="D36">
        <f t="shared" si="1"/>
        <v>35</v>
      </c>
      <c r="E36" s="10">
        <v>57</v>
      </c>
      <c r="F36" s="11">
        <v>41673</v>
      </c>
      <c r="G36" s="12">
        <v>820000</v>
      </c>
      <c r="H36" s="12">
        <v>14386</v>
      </c>
      <c r="I36" s="13">
        <v>1968</v>
      </c>
      <c r="J36" s="14" t="str">
        <f t="shared" si="6"/>
        <v>6-10 km</v>
      </c>
    </row>
    <row r="37" spans="1:16">
      <c r="C37">
        <f t="shared" si="5"/>
        <v>13</v>
      </c>
      <c r="D37">
        <f t="shared" si="1"/>
        <v>36</v>
      </c>
      <c r="E37" s="10">
        <v>186</v>
      </c>
      <c r="F37" s="11">
        <v>41628</v>
      </c>
      <c r="G37" s="12">
        <v>3050000</v>
      </c>
      <c r="H37" s="12">
        <v>16398</v>
      </c>
      <c r="I37" s="13">
        <v>1928</v>
      </c>
      <c r="J37" s="14" t="str">
        <f t="shared" si="6"/>
        <v>6-10 km</v>
      </c>
    </row>
    <row r="38" spans="1:16">
      <c r="C38">
        <f t="shared" si="5"/>
        <v>14</v>
      </c>
      <c r="D38">
        <f t="shared" si="1"/>
        <v>37</v>
      </c>
      <c r="E38" s="10">
        <v>96</v>
      </c>
      <c r="F38" s="11">
        <v>41584</v>
      </c>
      <c r="G38" s="12">
        <v>2500000</v>
      </c>
      <c r="H38" s="12">
        <v>26042</v>
      </c>
      <c r="I38" s="13">
        <v>1944</v>
      </c>
      <c r="J38" s="14" t="str">
        <f t="shared" si="6"/>
        <v>6-10 km</v>
      </c>
      <c r="L38" s="26"/>
      <c r="M38" s="26" t="s">
        <v>5</v>
      </c>
      <c r="N38" s="26" t="s">
        <v>3</v>
      </c>
      <c r="O38" s="26" t="s">
        <v>7</v>
      </c>
    </row>
    <row r="39" spans="1:16" ht="16" thickBot="1">
      <c r="A39" s="5"/>
      <c r="B39" s="5"/>
      <c r="C39" s="5">
        <f t="shared" si="5"/>
        <v>15</v>
      </c>
      <c r="D39" s="5">
        <f t="shared" si="1"/>
        <v>38</v>
      </c>
      <c r="E39" s="20">
        <v>122</v>
      </c>
      <c r="F39" s="21">
        <v>41570</v>
      </c>
      <c r="G39" s="22">
        <v>2480000</v>
      </c>
      <c r="H39" s="22">
        <v>20328</v>
      </c>
      <c r="I39" s="23">
        <v>1984</v>
      </c>
      <c r="J39" s="24" t="str">
        <f t="shared" si="6"/>
        <v>6-10 km</v>
      </c>
      <c r="K39" s="5"/>
      <c r="L39" s="34" t="s">
        <v>1</v>
      </c>
      <c r="M39" s="38">
        <f>SUM(E25:E39)/C39</f>
        <v>97.333333333333329</v>
      </c>
      <c r="N39" s="36">
        <f>SUM(G25:G39)/C39</f>
        <v>2468956.1333333333</v>
      </c>
      <c r="O39" s="36">
        <f>SUM(H25:H39)/C39</f>
        <v>26104.799999999999</v>
      </c>
    </row>
    <row r="42" spans="1:16">
      <c r="L42" s="29" t="s">
        <v>46</v>
      </c>
    </row>
    <row r="43" spans="1:16">
      <c r="L43" s="29" t="s">
        <v>56</v>
      </c>
      <c r="M43" s="26" t="s">
        <v>2</v>
      </c>
      <c r="N43" s="26" t="s">
        <v>3</v>
      </c>
      <c r="O43" s="26" t="s">
        <v>7</v>
      </c>
    </row>
    <row r="44" spans="1:16">
      <c r="L44" s="26" t="s">
        <v>45</v>
      </c>
      <c r="M44" s="29">
        <v>91</v>
      </c>
      <c r="N44" s="30">
        <v>2631904</v>
      </c>
      <c r="O44" s="30">
        <v>29069</v>
      </c>
    </row>
    <row r="46" spans="1:16">
      <c r="L46" s="26" t="s">
        <v>30</v>
      </c>
      <c r="M46" s="26" t="s">
        <v>35</v>
      </c>
      <c r="N46" s="26" t="s">
        <v>37</v>
      </c>
      <c r="O46" s="26" t="s">
        <v>36</v>
      </c>
      <c r="P46" s="26" t="s">
        <v>41</v>
      </c>
    </row>
    <row r="47" spans="1:16">
      <c r="L47" s="26" t="s">
        <v>28</v>
      </c>
      <c r="M47" s="29">
        <v>21</v>
      </c>
      <c r="N47" s="29">
        <v>11</v>
      </c>
      <c r="O47" s="29">
        <v>2</v>
      </c>
      <c r="P47" s="29">
        <v>4</v>
      </c>
    </row>
    <row r="48" spans="1:16">
      <c r="L48" s="26" t="s">
        <v>29</v>
      </c>
      <c r="M48" s="30">
        <v>30147</v>
      </c>
      <c r="N48" s="30">
        <v>27320</v>
      </c>
      <c r="O48" s="30">
        <v>33161</v>
      </c>
      <c r="P48" s="30">
        <v>26177</v>
      </c>
    </row>
    <row r="50" spans="12:17">
      <c r="L50" s="26" t="s">
        <v>8</v>
      </c>
      <c r="M50" s="26">
        <v>-1970</v>
      </c>
      <c r="N50" s="26" t="s">
        <v>31</v>
      </c>
      <c r="O50" s="26" t="s">
        <v>32</v>
      </c>
      <c r="P50" s="26" t="s">
        <v>33</v>
      </c>
      <c r="Q50" s="26" t="s">
        <v>39</v>
      </c>
    </row>
    <row r="51" spans="12:17">
      <c r="L51" s="26" t="s">
        <v>28</v>
      </c>
      <c r="M51" s="29">
        <v>7</v>
      </c>
      <c r="N51" s="29">
        <v>6</v>
      </c>
      <c r="O51" s="29">
        <v>7</v>
      </c>
      <c r="P51" s="29">
        <v>7</v>
      </c>
      <c r="Q51" s="29">
        <v>11</v>
      </c>
    </row>
    <row r="52" spans="12:17">
      <c r="L52" s="26" t="s">
        <v>29</v>
      </c>
      <c r="M52" s="30">
        <v>23032</v>
      </c>
      <c r="N52" s="30">
        <v>30898</v>
      </c>
      <c r="O52" s="30">
        <v>23653</v>
      </c>
      <c r="P52" s="30">
        <v>35136</v>
      </c>
      <c r="Q52" s="30">
        <v>31499</v>
      </c>
    </row>
  </sheetData>
  <pageMargins left="0.78740157499999996" right="0.78740157499999996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Hemsedal ski inn.ut</vt:lpstr>
      <vt:lpstr>Hemsedal Solheisen ski inn.ut</vt:lpstr>
      <vt:lpstr>Hemsedal foten, uten ski inn.ut</vt:lpstr>
      <vt:lpstr>Hemsedal Lykkja, Uten skiinnut</vt:lpstr>
      <vt:lpstr>Hemsedal total</vt:lpstr>
      <vt:lpstr>Hemsedal siste 1 år</vt:lpstr>
    </vt:vector>
  </TitlesOfParts>
  <Company>Søre Fekene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Fekene</dc:creator>
  <cp:lastModifiedBy>Joakim Fekene</cp:lastModifiedBy>
  <dcterms:created xsi:type="dcterms:W3CDTF">2014-10-31T18:02:19Z</dcterms:created>
  <dcterms:modified xsi:type="dcterms:W3CDTF">2014-12-08T14:37:02Z</dcterms:modified>
</cp:coreProperties>
</file>