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85" windowWidth="23715" windowHeight="9495"/>
  </bookViews>
  <sheets>
    <sheet name="Resultater samlet" sheetId="7" r:id="rId1"/>
    <sheet name="Etanol og acetaldehyd" sheetId="1" r:id="rId2"/>
    <sheet name="Melkesyre, laktose og galaktose" sheetId="5" r:id="rId3"/>
    <sheet name="Sitrat, eddiksyre, acetoin og d" sheetId="6" r:id="rId4"/>
  </sheets>
  <calcPr calcId="145621"/>
</workbook>
</file>

<file path=xl/calcChain.xml><?xml version="1.0" encoding="utf-8"?>
<calcChain xmlns="http://schemas.openxmlformats.org/spreadsheetml/2006/main">
  <c r="S79" i="7" l="1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</calcChain>
</file>

<file path=xl/sharedStrings.xml><?xml version="1.0" encoding="utf-8"?>
<sst xmlns="http://schemas.openxmlformats.org/spreadsheetml/2006/main" count="380" uniqueCount="60">
  <si>
    <t>T1P1K1</t>
  </si>
  <si>
    <t>T1P1K2</t>
  </si>
  <si>
    <t>T1P1K3</t>
  </si>
  <si>
    <t>T1P1K4</t>
  </si>
  <si>
    <t>T1P2K1</t>
  </si>
  <si>
    <t>T1P2K2</t>
  </si>
  <si>
    <t>T1P2K3</t>
  </si>
  <si>
    <t>T1P2K4</t>
  </si>
  <si>
    <t>T2P1K1</t>
  </si>
  <si>
    <t>T2P1K2</t>
  </si>
  <si>
    <t>T2P1K3</t>
  </si>
  <si>
    <t>T2P1K4</t>
  </si>
  <si>
    <t>T2P2K1</t>
  </si>
  <si>
    <t>T2P2K2</t>
  </si>
  <si>
    <t>T2P2K3</t>
  </si>
  <si>
    <t>T2P2K4</t>
  </si>
  <si>
    <t>Q</t>
  </si>
  <si>
    <t>TINE</t>
  </si>
  <si>
    <t>Gjennomsnitt</t>
  </si>
  <si>
    <t>Standardavvik</t>
  </si>
  <si>
    <t>Etanol</t>
  </si>
  <si>
    <t>Pooled StDev = 9,38737</t>
  </si>
  <si>
    <t>K1</t>
  </si>
  <si>
    <t>K2</t>
  </si>
  <si>
    <t>K3</t>
  </si>
  <si>
    <t>K4</t>
  </si>
  <si>
    <t>Melkesyre</t>
  </si>
  <si>
    <t>Laktose</t>
  </si>
  <si>
    <t>Galaktose</t>
  </si>
  <si>
    <t>S. melksyre</t>
  </si>
  <si>
    <t>S. laktose</t>
  </si>
  <si>
    <t>S. galaktose</t>
  </si>
  <si>
    <t>Standardavvik etanol</t>
  </si>
  <si>
    <t>Acetaldehyd</t>
  </si>
  <si>
    <t>Eddiksyre</t>
  </si>
  <si>
    <t>Acetoin</t>
  </si>
  <si>
    <t>Diacetyl</t>
  </si>
  <si>
    <t>Standardavvik s</t>
  </si>
  <si>
    <t>Standardavvik e</t>
  </si>
  <si>
    <t>Standardavvik a</t>
  </si>
  <si>
    <t>Standardavvik d</t>
  </si>
  <si>
    <t xml:space="preserve">Homogeniseringstemperatur 55 °C </t>
  </si>
  <si>
    <t>Homogeniseringstrykk 120 + 30 bar</t>
  </si>
  <si>
    <t>Homogeniseringstrykk 175 + 35 bar</t>
  </si>
  <si>
    <t xml:space="preserve">Homogeniseringstemperatur 65 °C </t>
  </si>
  <si>
    <t>Referanse</t>
  </si>
  <si>
    <t>Syrekultur</t>
  </si>
  <si>
    <t>Sitrat</t>
  </si>
  <si>
    <t xml:space="preserve">DIACETYL </t>
  </si>
  <si>
    <t xml:space="preserve">ACETALDEHYD </t>
  </si>
  <si>
    <t xml:space="preserve">ETANOL </t>
  </si>
  <si>
    <t xml:space="preserve">ACETOIN </t>
  </si>
  <si>
    <t xml:space="preserve">SITRONSYRE </t>
  </si>
  <si>
    <t xml:space="preserve">EDDIKSYRE </t>
  </si>
  <si>
    <t>MELKESYRE</t>
  </si>
  <si>
    <t xml:space="preserve">LAKTOSE </t>
  </si>
  <si>
    <t xml:space="preserve">GALAKTOSE </t>
  </si>
  <si>
    <t>Blokk 1</t>
  </si>
  <si>
    <t>Blokk 2</t>
  </si>
  <si>
    <t>Blokk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</si>
</sst>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9"/>
      <color theme="1"/>
      <name val="Courier New"/>
      <family val="3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/>
    <xf numFmtId="0" fontId="20" fillId="0" borderId="0" xfId="0" applyFont="1" applyAlignment="1">
      <alignment vertical="center"/>
    </xf>
    <xf numFmtId="2" fontId="19" fillId="0" borderId="0" xfId="0" applyNumberFormat="1" applyFont="1" applyBorder="1"/>
    <xf numFmtId="0" fontId="19" fillId="0" borderId="0" xfId="0" applyFont="1" applyBorder="1"/>
    <xf numFmtId="164" fontId="19" fillId="0" borderId="0" xfId="0" applyNumberFormat="1" applyFont="1" applyBorder="1"/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/>
    <xf numFmtId="0" fontId="19" fillId="0" borderId="0" xfId="0" applyFont="1" applyBorder="1"/>
    <xf numFmtId="0" fontId="19" fillId="0" borderId="0" xfId="0" applyFont="1"/>
    <xf numFmtId="164" fontId="19" fillId="0" borderId="0" xfId="0" applyNumberFormat="1" applyFont="1" applyBorder="1"/>
    <xf numFmtId="2" fontId="19" fillId="0" borderId="0" xfId="0" applyNumberFormat="1" applyFon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2" fontId="0" fillId="0" borderId="0" xfId="0" applyNumberFormat="1" applyFill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2" fontId="23" fillId="0" borderId="0" xfId="0" applyNumberFormat="1" applyFont="1" applyFill="1" applyBorder="1"/>
    <xf numFmtId="0" fontId="21" fillId="0" borderId="0" xfId="0" applyFont="1"/>
    <xf numFmtId="164" fontId="23" fillId="0" borderId="0" xfId="0" applyNumberFormat="1" applyFont="1" applyBorder="1"/>
    <xf numFmtId="164" fontId="23" fillId="0" borderId="0" xfId="0" applyNumberFormat="1" applyFont="1" applyFill="1" applyBorder="1"/>
    <xf numFmtId="2" fontId="23" fillId="0" borderId="0" xfId="0" applyNumberFormat="1" applyFont="1"/>
    <xf numFmtId="2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/>
    <xf numFmtId="2" fontId="21" fillId="0" borderId="0" xfId="0" applyNumberFormat="1" applyFont="1"/>
    <xf numFmtId="0" fontId="24" fillId="0" borderId="0" xfId="0" applyFont="1" applyAlignment="1">
      <alignment vertical="center"/>
    </xf>
    <xf numFmtId="0" fontId="21" fillId="0" borderId="0" xfId="0" applyFont="1" applyFill="1"/>
    <xf numFmtId="2" fontId="21" fillId="0" borderId="0" xfId="0" applyNumberFormat="1" applyFont="1" applyFill="1"/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tel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'Etanol og acetaldehyd'!$E$23</c:f>
              <c:strCache>
                <c:ptCount val="1"/>
                <c:pt idx="0">
                  <c:v>Etanol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'Etanol og acetaldehyd'!$H$2:$H$19</c:f>
                <c:numCache>
                  <c:formatCode>General</c:formatCode>
                  <c:ptCount val="18"/>
                </c:numCache>
              </c:numRef>
            </c:plus>
            <c:minus>
              <c:numRef>
                <c:f>'Etanol og acetaldehyd'!$H$2:$H$19</c:f>
                <c:numCache>
                  <c:formatCode>General</c:formatCode>
                  <c:ptCount val="18"/>
                </c:numCache>
              </c:numRef>
            </c:minus>
          </c:errBars>
          <c:cat>
            <c:multiLvlStrRef>
              <c:f>'Etanol og acetaldehyd'!$A$24:$D$41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'Etanol og acetaldehyd'!$E$24:$E$41</c:f>
              <c:numCache>
                <c:formatCode>0.00</c:formatCode>
                <c:ptCount val="18"/>
                <c:pt idx="0">
                  <c:v>43.954666666666697</c:v>
                </c:pt>
                <c:pt idx="1">
                  <c:v>23.445999999999998</c:v>
                </c:pt>
                <c:pt idx="2">
                  <c:v>13.847666666666667</c:v>
                </c:pt>
                <c:pt idx="3">
                  <c:v>17.829999999999998</c:v>
                </c:pt>
                <c:pt idx="4">
                  <c:v>62.181000000000004</c:v>
                </c:pt>
                <c:pt idx="5">
                  <c:v>24.265666666666664</c:v>
                </c:pt>
                <c:pt idx="6">
                  <c:v>16.301333333333332</c:v>
                </c:pt>
                <c:pt idx="7">
                  <c:v>23.404333333333337</c:v>
                </c:pt>
                <c:pt idx="8">
                  <c:v>42.977333333333341</c:v>
                </c:pt>
                <c:pt idx="9">
                  <c:v>20.680666666666667</c:v>
                </c:pt>
                <c:pt idx="10">
                  <c:v>15.222</c:v>
                </c:pt>
                <c:pt idx="11">
                  <c:v>18.187666666666669</c:v>
                </c:pt>
                <c:pt idx="12">
                  <c:v>48.570666666666661</c:v>
                </c:pt>
                <c:pt idx="13">
                  <c:v>20.798333333333332</c:v>
                </c:pt>
                <c:pt idx="14">
                  <c:v>15.122</c:v>
                </c:pt>
                <c:pt idx="15">
                  <c:v>15.950666666666669</c:v>
                </c:pt>
                <c:pt idx="16">
                  <c:v>20.457333333333299</c:v>
                </c:pt>
                <c:pt idx="17">
                  <c:v>21.102999999999998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9920"/>
        <c:axId val="32707712"/>
      </c:barChart>
      <c:catAx>
        <c:axId val="3116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32707712"/>
        <c:crosses val="autoZero"/>
        <c:auto val="1"/>
        <c:lblAlgn val="ctr"/>
        <c:lblOffset val="100"/>
        <c:noMultiLvlLbl val="0"/>
      </c:catAx>
      <c:valAx>
        <c:axId val="32707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ppm</a:t>
                </a:r>
              </a:p>
            </c:rich>
          </c:tx>
          <c:layout>
            <c:manualLayout>
              <c:xMode val="edge"/>
              <c:yMode val="edge"/>
              <c:x val="1.4560582423296931E-2"/>
              <c:y val="0.3029884612647704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116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'Etanol og acetaldehyd'!$F$2:$F$19</c:f>
                <c:numCache>
                  <c:formatCode>General</c:formatCode>
                  <c:ptCount val="18"/>
                  <c:pt idx="0">
                    <c:v>6.5064070986477034E-3</c:v>
                  </c:pt>
                  <c:pt idx="1">
                    <c:v>2.7227437142216215E-2</c:v>
                  </c:pt>
                  <c:pt idx="2">
                    <c:v>4.2755116652863898E-2</c:v>
                  </c:pt>
                  <c:pt idx="3">
                    <c:v>8.3266639978645304E-3</c:v>
                  </c:pt>
                  <c:pt idx="4">
                    <c:v>1.4742229591663984E-2</c:v>
                  </c:pt>
                  <c:pt idx="5">
                    <c:v>2.804163571073081E-2</c:v>
                  </c:pt>
                  <c:pt idx="6">
                    <c:v>4.0037482438335166E-2</c:v>
                  </c:pt>
                  <c:pt idx="7">
                    <c:v>2.5006665778014744E-2</c:v>
                  </c:pt>
                  <c:pt idx="8">
                    <c:v>9.7125348562223188E-3</c:v>
                  </c:pt>
                  <c:pt idx="9">
                    <c:v>1.5176736583776249E-2</c:v>
                  </c:pt>
                  <c:pt idx="10">
                    <c:v>2.2368132093076865E-2</c:v>
                  </c:pt>
                  <c:pt idx="11">
                    <c:v>1.3203534880225716E-2</c:v>
                  </c:pt>
                  <c:pt idx="12">
                    <c:v>2.1000000000000092E-2</c:v>
                  </c:pt>
                  <c:pt idx="13">
                    <c:v>2.0231987873991386E-2</c:v>
                  </c:pt>
                  <c:pt idx="14">
                    <c:v>6.46322932699539E-2</c:v>
                  </c:pt>
                  <c:pt idx="15">
                    <c:v>1.2423096769056124E-2</c:v>
                  </c:pt>
                  <c:pt idx="16">
                    <c:v>6.0827625302982248E-3</c:v>
                  </c:pt>
                  <c:pt idx="17">
                    <c:v>1.8083141320025052E-2</c:v>
                  </c:pt>
                </c:numCache>
              </c:numRef>
            </c:plus>
            <c:minus>
              <c:numRef>
                <c:f>'Etanol og acetaldehyd'!$F$2:$F$19</c:f>
                <c:numCache>
                  <c:formatCode>General</c:formatCode>
                  <c:ptCount val="18"/>
                  <c:pt idx="0">
                    <c:v>6.5064070986477034E-3</c:v>
                  </c:pt>
                  <c:pt idx="1">
                    <c:v>2.7227437142216215E-2</c:v>
                  </c:pt>
                  <c:pt idx="2">
                    <c:v>4.2755116652863898E-2</c:v>
                  </c:pt>
                  <c:pt idx="3">
                    <c:v>8.3266639978645304E-3</c:v>
                  </c:pt>
                  <c:pt idx="4">
                    <c:v>1.4742229591663984E-2</c:v>
                  </c:pt>
                  <c:pt idx="5">
                    <c:v>2.804163571073081E-2</c:v>
                  </c:pt>
                  <c:pt idx="6">
                    <c:v>4.0037482438335166E-2</c:v>
                  </c:pt>
                  <c:pt idx="7">
                    <c:v>2.5006665778014744E-2</c:v>
                  </c:pt>
                  <c:pt idx="8">
                    <c:v>9.7125348562223188E-3</c:v>
                  </c:pt>
                  <c:pt idx="9">
                    <c:v>1.5176736583776249E-2</c:v>
                  </c:pt>
                  <c:pt idx="10">
                    <c:v>2.2368132093076865E-2</c:v>
                  </c:pt>
                  <c:pt idx="11">
                    <c:v>1.3203534880225716E-2</c:v>
                  </c:pt>
                  <c:pt idx="12">
                    <c:v>2.1000000000000092E-2</c:v>
                  </c:pt>
                  <c:pt idx="13">
                    <c:v>2.0231987873991386E-2</c:v>
                  </c:pt>
                  <c:pt idx="14">
                    <c:v>6.46322932699539E-2</c:v>
                  </c:pt>
                  <c:pt idx="15">
                    <c:v>1.2423096769056124E-2</c:v>
                  </c:pt>
                  <c:pt idx="16">
                    <c:v>6.0827625302982248E-3</c:v>
                  </c:pt>
                  <c:pt idx="17">
                    <c:v>1.8083141320025052E-2</c:v>
                  </c:pt>
                </c:numCache>
              </c:numRef>
            </c:minus>
          </c:errBars>
          <c:cat>
            <c:multiLvlStrRef>
              <c:f>'Etanol og acetaldehyd'!$A$2:$D$19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'Etanol og acetaldehyd'!$E$2:$E$19</c:f>
              <c:numCache>
                <c:formatCode>0.00</c:formatCode>
                <c:ptCount val="18"/>
                <c:pt idx="0">
                  <c:v>0.13566666666666669</c:v>
                </c:pt>
                <c:pt idx="1">
                  <c:v>7.2333333333333319E-2</c:v>
                </c:pt>
                <c:pt idx="2">
                  <c:v>0.13100000000000001</c:v>
                </c:pt>
                <c:pt idx="3">
                  <c:v>9.2333333333333337E-2</c:v>
                </c:pt>
                <c:pt idx="4">
                  <c:v>0.11866666666666666</c:v>
                </c:pt>
                <c:pt idx="5">
                  <c:v>7.566666666666666E-2</c:v>
                </c:pt>
                <c:pt idx="6">
                  <c:v>0.123</c:v>
                </c:pt>
                <c:pt idx="7">
                  <c:v>8.533333333333333E-2</c:v>
                </c:pt>
                <c:pt idx="8">
                  <c:v>0.12933333333333333</c:v>
                </c:pt>
                <c:pt idx="9">
                  <c:v>8.2333333333333342E-2</c:v>
                </c:pt>
                <c:pt idx="10">
                  <c:v>0.11933333333333333</c:v>
                </c:pt>
                <c:pt idx="11">
                  <c:v>9.2333333333333323E-2</c:v>
                </c:pt>
                <c:pt idx="12">
                  <c:v>0.124</c:v>
                </c:pt>
                <c:pt idx="13">
                  <c:v>9.6333333333333326E-2</c:v>
                </c:pt>
                <c:pt idx="14">
                  <c:v>0.13333333333333333</c:v>
                </c:pt>
                <c:pt idx="15">
                  <c:v>9.1666666666666674E-2</c:v>
                </c:pt>
                <c:pt idx="16">
                  <c:v>0.109</c:v>
                </c:pt>
                <c:pt idx="17">
                  <c:v>0.104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6864"/>
        <c:axId val="32758400"/>
      </c:barChart>
      <c:catAx>
        <c:axId val="3275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32758400"/>
        <c:crosses val="autoZero"/>
        <c:auto val="1"/>
        <c:lblAlgn val="ctr"/>
        <c:lblOffset val="100"/>
        <c:noMultiLvlLbl val="0"/>
      </c:catAx>
      <c:valAx>
        <c:axId val="32758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ppm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627333041703120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2756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'Melkesyre, laktose og galaktose'!$E$1</c:f>
              <c:strCache>
                <c:ptCount val="1"/>
                <c:pt idx="0">
                  <c:v>Melkesyre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'Melkesyre, laktose og galaktose'!$H$2:$H$19</c:f>
                <c:numCache>
                  <c:formatCode>General</c:formatCode>
                  <c:ptCount val="18"/>
                  <c:pt idx="0">
                    <c:v>85.20989516091042</c:v>
                  </c:pt>
                  <c:pt idx="1">
                    <c:v>156.1086629029065</c:v>
                  </c:pt>
                  <c:pt idx="2">
                    <c:v>262.83350946939771</c:v>
                  </c:pt>
                  <c:pt idx="3">
                    <c:v>206.52890548298546</c:v>
                  </c:pt>
                  <c:pt idx="4">
                    <c:v>40.631493122125384</c:v>
                  </c:pt>
                  <c:pt idx="5">
                    <c:v>137.48226879613756</c:v>
                  </c:pt>
                  <c:pt idx="6">
                    <c:v>151.0254933225952</c:v>
                  </c:pt>
                  <c:pt idx="7">
                    <c:v>487.54623107284249</c:v>
                  </c:pt>
                  <c:pt idx="8">
                    <c:v>142.07395820487312</c:v>
                  </c:pt>
                  <c:pt idx="9">
                    <c:v>236.4825695479482</c:v>
                  </c:pt>
                  <c:pt idx="10">
                    <c:v>249.78279090708654</c:v>
                  </c:pt>
                  <c:pt idx="11">
                    <c:v>162.69392336531814</c:v>
                  </c:pt>
                  <c:pt idx="12">
                    <c:v>127.94759135416895</c:v>
                  </c:pt>
                  <c:pt idx="13">
                    <c:v>218.23079121272806</c:v>
                  </c:pt>
                  <c:pt idx="14">
                    <c:v>33.439631178189451</c:v>
                  </c:pt>
                  <c:pt idx="15">
                    <c:v>159.95238333120648</c:v>
                  </c:pt>
                  <c:pt idx="16">
                    <c:v>129.94953494850765</c:v>
                  </c:pt>
                  <c:pt idx="17">
                    <c:v>261.79459530963067</c:v>
                  </c:pt>
                </c:numCache>
              </c:numRef>
            </c:plus>
            <c:minus>
              <c:numRef>
                <c:f>'Melkesyre, laktose og galaktose'!$H$2:$H$19</c:f>
                <c:numCache>
                  <c:formatCode>General</c:formatCode>
                  <c:ptCount val="18"/>
                  <c:pt idx="0">
                    <c:v>85.20989516091042</c:v>
                  </c:pt>
                  <c:pt idx="1">
                    <c:v>156.1086629029065</c:v>
                  </c:pt>
                  <c:pt idx="2">
                    <c:v>262.83350946939771</c:v>
                  </c:pt>
                  <c:pt idx="3">
                    <c:v>206.52890548298546</c:v>
                  </c:pt>
                  <c:pt idx="4">
                    <c:v>40.631493122125384</c:v>
                  </c:pt>
                  <c:pt idx="5">
                    <c:v>137.48226879613756</c:v>
                  </c:pt>
                  <c:pt idx="6">
                    <c:v>151.0254933225952</c:v>
                  </c:pt>
                  <c:pt idx="7">
                    <c:v>487.54623107284249</c:v>
                  </c:pt>
                  <c:pt idx="8">
                    <c:v>142.07395820487312</c:v>
                  </c:pt>
                  <c:pt idx="9">
                    <c:v>236.4825695479482</c:v>
                  </c:pt>
                  <c:pt idx="10">
                    <c:v>249.78279090708654</c:v>
                  </c:pt>
                  <c:pt idx="11">
                    <c:v>162.69392336531814</c:v>
                  </c:pt>
                  <c:pt idx="12">
                    <c:v>127.94759135416895</c:v>
                  </c:pt>
                  <c:pt idx="13">
                    <c:v>218.23079121272806</c:v>
                  </c:pt>
                  <c:pt idx="14">
                    <c:v>33.439631178189451</c:v>
                  </c:pt>
                  <c:pt idx="15">
                    <c:v>159.95238333120648</c:v>
                  </c:pt>
                  <c:pt idx="16">
                    <c:v>129.94953494850765</c:v>
                  </c:pt>
                  <c:pt idx="17">
                    <c:v>261.79459530963067</c:v>
                  </c:pt>
                </c:numCache>
              </c:numRef>
            </c:minus>
          </c:errBars>
          <c:cat>
            <c:multiLvlStrRef>
              <c:f>'Melkesyre, laktose og galaktose'!$A$2:$D$19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'Melkesyre, laktose og galaktose'!$E$2:$E$19</c:f>
              <c:numCache>
                <c:formatCode>0.00</c:formatCode>
                <c:ptCount val="18"/>
                <c:pt idx="0">
                  <c:v>7152.6566666666668</c:v>
                </c:pt>
                <c:pt idx="1">
                  <c:v>7136.5466666666662</c:v>
                </c:pt>
                <c:pt idx="2">
                  <c:v>7204.25</c:v>
                </c:pt>
                <c:pt idx="3">
                  <c:v>7290.9000000000005</c:v>
                </c:pt>
                <c:pt idx="4">
                  <c:v>7043.2633333333333</c:v>
                </c:pt>
                <c:pt idx="5">
                  <c:v>7173.0666666666666</c:v>
                </c:pt>
                <c:pt idx="6">
                  <c:v>7152.916666666667</c:v>
                </c:pt>
                <c:pt idx="7">
                  <c:v>7342.8933333333334</c:v>
                </c:pt>
                <c:pt idx="8">
                  <c:v>7081.4000000000005</c:v>
                </c:pt>
                <c:pt idx="9">
                  <c:v>7096.6399999999994</c:v>
                </c:pt>
                <c:pt idx="10">
                  <c:v>7254.6433333333334</c:v>
                </c:pt>
                <c:pt idx="11">
                  <c:v>7392.0499999999993</c:v>
                </c:pt>
                <c:pt idx="12">
                  <c:v>7150.003333333334</c:v>
                </c:pt>
                <c:pt idx="13">
                  <c:v>7086.416666666667</c:v>
                </c:pt>
                <c:pt idx="14">
                  <c:v>7135.2366666666676</c:v>
                </c:pt>
                <c:pt idx="15">
                  <c:v>7377.0633333333326</c:v>
                </c:pt>
                <c:pt idx="16">
                  <c:v>7622.7433333333329</c:v>
                </c:pt>
                <c:pt idx="17">
                  <c:v>6825.333333333333</c:v>
                </c:pt>
              </c:numCache>
            </c:numRef>
          </c:val>
        </c:ser>
        <c:ser>
          <c:idx val="1"/>
          <c:order val="1"/>
          <c:tx>
            <c:strRef>
              <c:f>'Melkesyre, laktose og galaktose'!$F$1</c:f>
              <c:strCache>
                <c:ptCount val="1"/>
                <c:pt idx="0">
                  <c:v>Laktose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'Melkesyre, laktose og galaktose'!$I$2:$I$19</c:f>
                <c:numCache>
                  <c:formatCode>General</c:formatCode>
                  <c:ptCount val="18"/>
                  <c:pt idx="0">
                    <c:v>43.945778333458193</c:v>
                  </c:pt>
                  <c:pt idx="1">
                    <c:v>378.83175632462451</c:v>
                  </c:pt>
                  <c:pt idx="2">
                    <c:v>1033.5050183396927</c:v>
                  </c:pt>
                  <c:pt idx="3">
                    <c:v>515.67248511046341</c:v>
                  </c:pt>
                  <c:pt idx="4">
                    <c:v>376.17202718082905</c:v>
                  </c:pt>
                  <c:pt idx="5">
                    <c:v>251.23432455246382</c:v>
                  </c:pt>
                  <c:pt idx="6">
                    <c:v>290.91920029451194</c:v>
                  </c:pt>
                  <c:pt idx="7">
                    <c:v>961.14510054413904</c:v>
                  </c:pt>
                  <c:pt idx="8">
                    <c:v>755.86879644111195</c:v>
                  </c:pt>
                  <c:pt idx="9">
                    <c:v>473.02307780205831</c:v>
                  </c:pt>
                  <c:pt idx="10">
                    <c:v>563.53456303348014</c:v>
                  </c:pt>
                  <c:pt idx="11">
                    <c:v>551.54775761789949</c:v>
                  </c:pt>
                  <c:pt idx="12">
                    <c:v>618.91997649130735</c:v>
                  </c:pt>
                  <c:pt idx="13">
                    <c:v>146.13446080009135</c:v>
                  </c:pt>
                  <c:pt idx="14">
                    <c:v>216.61908972510426</c:v>
                  </c:pt>
                  <c:pt idx="15">
                    <c:v>500.54422824894505</c:v>
                  </c:pt>
                  <c:pt idx="16">
                    <c:v>362.70969479736823</c:v>
                  </c:pt>
                  <c:pt idx="17">
                    <c:v>961.45847410760791</c:v>
                  </c:pt>
                </c:numCache>
              </c:numRef>
            </c:plus>
            <c:minus>
              <c:numRef>
                <c:f>'Melkesyre, laktose og galaktose'!$I$2:$I$19</c:f>
                <c:numCache>
                  <c:formatCode>General</c:formatCode>
                  <c:ptCount val="18"/>
                  <c:pt idx="0">
                    <c:v>43.945778333458193</c:v>
                  </c:pt>
                  <c:pt idx="1">
                    <c:v>378.83175632462451</c:v>
                  </c:pt>
                  <c:pt idx="2">
                    <c:v>1033.5050183396927</c:v>
                  </c:pt>
                  <c:pt idx="3">
                    <c:v>515.67248511046341</c:v>
                  </c:pt>
                  <c:pt idx="4">
                    <c:v>376.17202718082905</c:v>
                  </c:pt>
                  <c:pt idx="5">
                    <c:v>251.23432455246382</c:v>
                  </c:pt>
                  <c:pt idx="6">
                    <c:v>290.91920029451194</c:v>
                  </c:pt>
                  <c:pt idx="7">
                    <c:v>961.14510054413904</c:v>
                  </c:pt>
                  <c:pt idx="8">
                    <c:v>755.86879644111195</c:v>
                  </c:pt>
                  <c:pt idx="9">
                    <c:v>473.02307780205831</c:v>
                  </c:pt>
                  <c:pt idx="10">
                    <c:v>563.53456303348014</c:v>
                  </c:pt>
                  <c:pt idx="11">
                    <c:v>551.54775761789949</c:v>
                  </c:pt>
                  <c:pt idx="12">
                    <c:v>618.91997649130735</c:v>
                  </c:pt>
                  <c:pt idx="13">
                    <c:v>146.13446080009135</c:v>
                  </c:pt>
                  <c:pt idx="14">
                    <c:v>216.61908972510426</c:v>
                  </c:pt>
                  <c:pt idx="15">
                    <c:v>500.54422824894505</c:v>
                  </c:pt>
                  <c:pt idx="16">
                    <c:v>362.70969479736823</c:v>
                  </c:pt>
                  <c:pt idx="17">
                    <c:v>961.45847410760791</c:v>
                  </c:pt>
                </c:numCache>
              </c:numRef>
            </c:minus>
          </c:errBars>
          <c:cat>
            <c:multiLvlStrRef>
              <c:f>'Melkesyre, laktose og galaktose'!$A$2:$D$19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'Melkesyre, laktose og galaktose'!$F$2:$F$19</c:f>
              <c:numCache>
                <c:formatCode>0.00</c:formatCode>
                <c:ptCount val="18"/>
                <c:pt idx="0">
                  <c:v>33507.293333333335</c:v>
                </c:pt>
                <c:pt idx="1">
                  <c:v>33596.199999999997</c:v>
                </c:pt>
                <c:pt idx="2">
                  <c:v>33765.596666666665</c:v>
                </c:pt>
                <c:pt idx="3">
                  <c:v>33067.589999999997</c:v>
                </c:pt>
                <c:pt idx="4">
                  <c:v>32968.556666666671</c:v>
                </c:pt>
                <c:pt idx="5">
                  <c:v>34054.253333333334</c:v>
                </c:pt>
                <c:pt idx="6">
                  <c:v>33411.879999999997</c:v>
                </c:pt>
                <c:pt idx="7">
                  <c:v>33283.599999999999</c:v>
                </c:pt>
                <c:pt idx="8">
                  <c:v>33831.696666666663</c:v>
                </c:pt>
                <c:pt idx="9">
                  <c:v>33336.746666666666</c:v>
                </c:pt>
                <c:pt idx="10">
                  <c:v>34017.91333333333</c:v>
                </c:pt>
                <c:pt idx="11">
                  <c:v>33808.473333333328</c:v>
                </c:pt>
                <c:pt idx="12">
                  <c:v>34002.090000000004</c:v>
                </c:pt>
                <c:pt idx="13">
                  <c:v>34175.356666666667</c:v>
                </c:pt>
                <c:pt idx="14">
                  <c:v>33442.653333333335</c:v>
                </c:pt>
                <c:pt idx="15">
                  <c:v>33982.756666666661</c:v>
                </c:pt>
                <c:pt idx="16">
                  <c:v>32069.66</c:v>
                </c:pt>
                <c:pt idx="17">
                  <c:v>32201.233333333334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4232960"/>
        <c:axId val="34238848"/>
      </c:barChart>
      <c:barChart>
        <c:barDir val="col"/>
        <c:grouping val="clustered"/>
        <c:varyColors val="0"/>
        <c:ser>
          <c:idx val="2"/>
          <c:order val="2"/>
          <c:tx>
            <c:strRef>
              <c:f>'Melkesyre, laktose og galaktose'!$G$1</c:f>
              <c:strCache>
                <c:ptCount val="1"/>
                <c:pt idx="0">
                  <c:v>Galaktose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667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'Melkesyre, laktose og galaktose'!$J$2:$J$19</c:f>
                <c:numCache>
                  <c:formatCode>General</c:formatCode>
                  <c:ptCount val="18"/>
                  <c:pt idx="0">
                    <c:v>15.854240231980006</c:v>
                  </c:pt>
                  <c:pt idx="1">
                    <c:v>44.77584653954991</c:v>
                  </c:pt>
                  <c:pt idx="2">
                    <c:v>50.721599935332669</c:v>
                  </c:pt>
                  <c:pt idx="3">
                    <c:v>50.147887625834585</c:v>
                  </c:pt>
                  <c:pt idx="4">
                    <c:v>118.15427471460039</c:v>
                  </c:pt>
                  <c:pt idx="5">
                    <c:v>74.857983096883459</c:v>
                  </c:pt>
                  <c:pt idx="6">
                    <c:v>54.169594177299693</c:v>
                  </c:pt>
                  <c:pt idx="7">
                    <c:v>50.605598833857641</c:v>
                  </c:pt>
                  <c:pt idx="8">
                    <c:v>51.593468901919493</c:v>
                  </c:pt>
                  <c:pt idx="9">
                    <c:v>49.221105567971129</c:v>
                  </c:pt>
                  <c:pt idx="10">
                    <c:v>36.543716286114069</c:v>
                  </c:pt>
                  <c:pt idx="11">
                    <c:v>26.640227101134094</c:v>
                  </c:pt>
                  <c:pt idx="12">
                    <c:v>34.615118084443978</c:v>
                  </c:pt>
                  <c:pt idx="13">
                    <c:v>41.950106475828328</c:v>
                  </c:pt>
                  <c:pt idx="14">
                    <c:v>44.61199091425236</c:v>
                  </c:pt>
                  <c:pt idx="15">
                    <c:v>25.079523520194705</c:v>
                  </c:pt>
                  <c:pt idx="16">
                    <c:v>54.21036924180958</c:v>
                  </c:pt>
                  <c:pt idx="17">
                    <c:v>50.088573547267536</c:v>
                  </c:pt>
                </c:numCache>
              </c:numRef>
            </c:plus>
            <c:minus>
              <c:numRef>
                <c:f>'Melkesyre, laktose og galaktose'!$J$2:$J$19</c:f>
                <c:numCache>
                  <c:formatCode>General</c:formatCode>
                  <c:ptCount val="18"/>
                  <c:pt idx="0">
                    <c:v>15.854240231980006</c:v>
                  </c:pt>
                  <c:pt idx="1">
                    <c:v>44.77584653954991</c:v>
                  </c:pt>
                  <c:pt idx="2">
                    <c:v>50.721599935332669</c:v>
                  </c:pt>
                  <c:pt idx="3">
                    <c:v>50.147887625834585</c:v>
                  </c:pt>
                  <c:pt idx="4">
                    <c:v>118.15427471460039</c:v>
                  </c:pt>
                  <c:pt idx="5">
                    <c:v>74.857983096883459</c:v>
                  </c:pt>
                  <c:pt idx="6">
                    <c:v>54.169594177299693</c:v>
                  </c:pt>
                  <c:pt idx="7">
                    <c:v>50.605598833857641</c:v>
                  </c:pt>
                  <c:pt idx="8">
                    <c:v>51.593468901919493</c:v>
                  </c:pt>
                  <c:pt idx="9">
                    <c:v>49.221105567971129</c:v>
                  </c:pt>
                  <c:pt idx="10">
                    <c:v>36.543716286114069</c:v>
                  </c:pt>
                  <c:pt idx="11">
                    <c:v>26.640227101134094</c:v>
                  </c:pt>
                  <c:pt idx="12">
                    <c:v>34.615118084443978</c:v>
                  </c:pt>
                  <c:pt idx="13">
                    <c:v>41.950106475828328</c:v>
                  </c:pt>
                  <c:pt idx="14">
                    <c:v>44.61199091425236</c:v>
                  </c:pt>
                  <c:pt idx="15">
                    <c:v>25.079523520194705</c:v>
                  </c:pt>
                  <c:pt idx="16">
                    <c:v>54.21036924180958</c:v>
                  </c:pt>
                  <c:pt idx="17">
                    <c:v>50.088573547267536</c:v>
                  </c:pt>
                </c:numCache>
              </c:numRef>
            </c:minus>
          </c:errBars>
          <c:cat>
            <c:multiLvlStrRef>
              <c:f>'Melkesyre, laktose og galaktose'!$A$2:$D$19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'Melkesyre, laktose og galaktose'!$G$2:$G$19</c:f>
              <c:numCache>
                <c:formatCode>0.00</c:formatCode>
                <c:ptCount val="18"/>
                <c:pt idx="0">
                  <c:v>482.06333333333333</c:v>
                </c:pt>
                <c:pt idx="1">
                  <c:v>347.20666666666671</c:v>
                </c:pt>
                <c:pt idx="2">
                  <c:v>345.71000000000004</c:v>
                </c:pt>
                <c:pt idx="3">
                  <c:v>439.92333333333335</c:v>
                </c:pt>
                <c:pt idx="4">
                  <c:v>554.88333333333333</c:v>
                </c:pt>
                <c:pt idx="5">
                  <c:v>374.9666666666667</c:v>
                </c:pt>
                <c:pt idx="6">
                  <c:v>347.67666666666668</c:v>
                </c:pt>
                <c:pt idx="7">
                  <c:v>504.1466666666667</c:v>
                </c:pt>
                <c:pt idx="8">
                  <c:v>501.87333333333328</c:v>
                </c:pt>
                <c:pt idx="9">
                  <c:v>357.59666666666664</c:v>
                </c:pt>
                <c:pt idx="10">
                  <c:v>382.70000000000005</c:v>
                </c:pt>
                <c:pt idx="11">
                  <c:v>491.57</c:v>
                </c:pt>
                <c:pt idx="12">
                  <c:v>531.75</c:v>
                </c:pt>
                <c:pt idx="13">
                  <c:v>375.63666666666671</c:v>
                </c:pt>
                <c:pt idx="14">
                  <c:v>378.51333333333332</c:v>
                </c:pt>
                <c:pt idx="15">
                  <c:v>473.03000000000003</c:v>
                </c:pt>
                <c:pt idx="16">
                  <c:v>447.80333333333328</c:v>
                </c:pt>
                <c:pt idx="17">
                  <c:v>307.12999999999994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2"/>
        <c:overlap val="1"/>
        <c:axId val="34242944"/>
        <c:axId val="34240768"/>
      </c:barChart>
      <c:catAx>
        <c:axId val="34232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34238848"/>
        <c:crosses val="autoZero"/>
        <c:auto val="1"/>
        <c:lblAlgn val="ctr"/>
        <c:lblOffset val="100"/>
        <c:noMultiLvlLbl val="0"/>
      </c:catAx>
      <c:valAx>
        <c:axId val="3423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ppm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4232960"/>
        <c:crosses val="autoZero"/>
        <c:crossBetween val="between"/>
      </c:valAx>
      <c:valAx>
        <c:axId val="34240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ppm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4242944"/>
        <c:crosses val="max"/>
        <c:crossBetween val="between"/>
      </c:valAx>
      <c:catAx>
        <c:axId val="3424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34240768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'Sitrat, eddiksyre, acetoin og d'!$E$2</c:f>
              <c:strCache>
                <c:ptCount val="1"/>
                <c:pt idx="0">
                  <c:v>Sitrat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'Sitrat, eddiksyre, acetoin og d'!$I$3:$I$20</c:f>
                <c:numCache>
                  <c:formatCode>General</c:formatCode>
                  <c:ptCount val="18"/>
                  <c:pt idx="0">
                    <c:v>12.243963138352383</c:v>
                  </c:pt>
                  <c:pt idx="1">
                    <c:v>18.497883662732853</c:v>
                  </c:pt>
                  <c:pt idx="2">
                    <c:v>12.82934526778368</c:v>
                  </c:pt>
                  <c:pt idx="3">
                    <c:v>20.980077057373546</c:v>
                  </c:pt>
                  <c:pt idx="4">
                    <c:v>14.313295683850505</c:v>
                  </c:pt>
                  <c:pt idx="5">
                    <c:v>16.055656324174436</c:v>
                  </c:pt>
                  <c:pt idx="6">
                    <c:v>11.26605668960233</c:v>
                  </c:pt>
                  <c:pt idx="7">
                    <c:v>7.7781767357995548</c:v>
                  </c:pt>
                  <c:pt idx="8">
                    <c:v>11.965187002299459</c:v>
                  </c:pt>
                  <c:pt idx="9">
                    <c:v>16.451969486964142</c:v>
                  </c:pt>
                  <c:pt idx="10">
                    <c:v>14.249422210508408</c:v>
                  </c:pt>
                  <c:pt idx="11">
                    <c:v>13.731905670129496</c:v>
                  </c:pt>
                  <c:pt idx="12">
                    <c:v>10.067154513565384</c:v>
                  </c:pt>
                  <c:pt idx="13">
                    <c:v>14.683576993816283</c:v>
                  </c:pt>
                  <c:pt idx="14">
                    <c:v>14.087540594440128</c:v>
                  </c:pt>
                  <c:pt idx="15">
                    <c:v>13.667612568891808</c:v>
                  </c:pt>
                  <c:pt idx="16">
                    <c:v>14.238796765644629</c:v>
                  </c:pt>
                  <c:pt idx="17">
                    <c:v>18.909651856481428</c:v>
                  </c:pt>
                </c:numCache>
              </c:numRef>
            </c:plus>
            <c:minus>
              <c:numRef>
                <c:f>'Sitrat, eddiksyre, acetoin og d'!$I$3:$I$20</c:f>
                <c:numCache>
                  <c:formatCode>General</c:formatCode>
                  <c:ptCount val="18"/>
                  <c:pt idx="0">
                    <c:v>12.243963138352383</c:v>
                  </c:pt>
                  <c:pt idx="1">
                    <c:v>18.497883662732853</c:v>
                  </c:pt>
                  <c:pt idx="2">
                    <c:v>12.82934526778368</c:v>
                  </c:pt>
                  <c:pt idx="3">
                    <c:v>20.980077057373546</c:v>
                  </c:pt>
                  <c:pt idx="4">
                    <c:v>14.313295683850505</c:v>
                  </c:pt>
                  <c:pt idx="5">
                    <c:v>16.055656324174436</c:v>
                  </c:pt>
                  <c:pt idx="6">
                    <c:v>11.26605668960233</c:v>
                  </c:pt>
                  <c:pt idx="7">
                    <c:v>7.7781767357995548</c:v>
                  </c:pt>
                  <c:pt idx="8">
                    <c:v>11.965187002299459</c:v>
                  </c:pt>
                  <c:pt idx="9">
                    <c:v>16.451969486964142</c:v>
                  </c:pt>
                  <c:pt idx="10">
                    <c:v>14.249422210508408</c:v>
                  </c:pt>
                  <c:pt idx="11">
                    <c:v>13.731905670129496</c:v>
                  </c:pt>
                  <c:pt idx="12">
                    <c:v>10.067154513565384</c:v>
                  </c:pt>
                  <c:pt idx="13">
                    <c:v>14.683576993816283</c:v>
                  </c:pt>
                  <c:pt idx="14">
                    <c:v>14.087540594440128</c:v>
                  </c:pt>
                  <c:pt idx="15">
                    <c:v>13.667612568891808</c:v>
                  </c:pt>
                  <c:pt idx="16">
                    <c:v>14.238796765644629</c:v>
                  </c:pt>
                  <c:pt idx="17">
                    <c:v>18.909651856481428</c:v>
                  </c:pt>
                </c:numCache>
              </c:numRef>
            </c:minus>
          </c:errBars>
          <c:cat>
            <c:multiLvlStrRef>
              <c:f>'Sitrat, eddiksyre, acetoin og d'!$A$3:$D$20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'Sitrat, eddiksyre, acetoin og d'!$E$3:$E$20</c:f>
              <c:numCache>
                <c:formatCode>0.00</c:formatCode>
                <c:ptCount val="18"/>
                <c:pt idx="0">
                  <c:v>85.703333333333333</c:v>
                </c:pt>
                <c:pt idx="1">
                  <c:v>95.58</c:v>
                </c:pt>
                <c:pt idx="2">
                  <c:v>99.009999999999991</c:v>
                </c:pt>
                <c:pt idx="3">
                  <c:v>100.56333333333333</c:v>
                </c:pt>
                <c:pt idx="4">
                  <c:v>86.396666666666661</c:v>
                </c:pt>
                <c:pt idx="5">
                  <c:v>98.219999999999985</c:v>
                </c:pt>
                <c:pt idx="6">
                  <c:v>94.34666666666665</c:v>
                </c:pt>
                <c:pt idx="7">
                  <c:v>106.36333333333333</c:v>
                </c:pt>
                <c:pt idx="8">
                  <c:v>89.570000000000007</c:v>
                </c:pt>
                <c:pt idx="9">
                  <c:v>95.75</c:v>
                </c:pt>
                <c:pt idx="10">
                  <c:v>99.613333333333344</c:v>
                </c:pt>
                <c:pt idx="11">
                  <c:v>103.94666666666666</c:v>
                </c:pt>
                <c:pt idx="12">
                  <c:v>86.219999999999985</c:v>
                </c:pt>
                <c:pt idx="13">
                  <c:v>100.59666666666668</c:v>
                </c:pt>
                <c:pt idx="14">
                  <c:v>102.60000000000001</c:v>
                </c:pt>
                <c:pt idx="15">
                  <c:v>105.16333333333334</c:v>
                </c:pt>
                <c:pt idx="16">
                  <c:v>95.513333333333335</c:v>
                </c:pt>
                <c:pt idx="17">
                  <c:v>99.356666666666669</c:v>
                </c:pt>
              </c:numCache>
            </c:numRef>
          </c:val>
        </c:ser>
        <c:ser>
          <c:idx val="1"/>
          <c:order val="1"/>
          <c:tx>
            <c:strRef>
              <c:f>'Sitrat, eddiksyre, acetoin og d'!$F$2</c:f>
              <c:strCache>
                <c:ptCount val="1"/>
                <c:pt idx="0">
                  <c:v>Eddiksyre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'Sitrat, eddiksyre, acetoin og d'!$J$3:$J$20</c:f>
                <c:numCache>
                  <c:formatCode>General</c:formatCode>
                  <c:ptCount val="18"/>
                  <c:pt idx="0">
                    <c:v>1.6628990749090391</c:v>
                  </c:pt>
                  <c:pt idx="1">
                    <c:v>27.645884564132423</c:v>
                  </c:pt>
                  <c:pt idx="2">
                    <c:v>46.045827534461118</c:v>
                  </c:pt>
                  <c:pt idx="3">
                    <c:v>21.409479987457296</c:v>
                  </c:pt>
                  <c:pt idx="4">
                    <c:v>44.837988358087564</c:v>
                  </c:pt>
                  <c:pt idx="5">
                    <c:v>31.224664930147782</c:v>
                  </c:pt>
                  <c:pt idx="6">
                    <c:v>20.334439587392964</c:v>
                  </c:pt>
                  <c:pt idx="7">
                    <c:v>41.435492435028863</c:v>
                  </c:pt>
                  <c:pt idx="8">
                    <c:v>36.916461097998017</c:v>
                  </c:pt>
                  <c:pt idx="9">
                    <c:v>25.851825854279589</c:v>
                  </c:pt>
                  <c:pt idx="10">
                    <c:v>54.453438214068122</c:v>
                  </c:pt>
                  <c:pt idx="11">
                    <c:v>6.4605133954921312</c:v>
                  </c:pt>
                  <c:pt idx="12">
                    <c:v>10.037783619903344</c:v>
                  </c:pt>
                  <c:pt idx="13">
                    <c:v>44.615080783669242</c:v>
                  </c:pt>
                  <c:pt idx="14">
                    <c:v>68.289861863481121</c:v>
                  </c:pt>
                  <c:pt idx="15">
                    <c:v>17.129455138250417</c:v>
                  </c:pt>
                  <c:pt idx="16">
                    <c:v>27.099668509657672</c:v>
                  </c:pt>
                  <c:pt idx="17">
                    <c:v>44.913824523562141</c:v>
                  </c:pt>
                </c:numCache>
              </c:numRef>
            </c:plus>
            <c:minus>
              <c:numRef>
                <c:f>'Sitrat, eddiksyre, acetoin og d'!$J$3:$J$20</c:f>
                <c:numCache>
                  <c:formatCode>General</c:formatCode>
                  <c:ptCount val="18"/>
                  <c:pt idx="0">
                    <c:v>1.6628990749090391</c:v>
                  </c:pt>
                  <c:pt idx="1">
                    <c:v>27.645884564132423</c:v>
                  </c:pt>
                  <c:pt idx="2">
                    <c:v>46.045827534461118</c:v>
                  </c:pt>
                  <c:pt idx="3">
                    <c:v>21.409479987457296</c:v>
                  </c:pt>
                  <c:pt idx="4">
                    <c:v>44.837988358087564</c:v>
                  </c:pt>
                  <c:pt idx="5">
                    <c:v>31.224664930147782</c:v>
                  </c:pt>
                  <c:pt idx="6">
                    <c:v>20.334439587392964</c:v>
                  </c:pt>
                  <c:pt idx="7">
                    <c:v>41.435492435028863</c:v>
                  </c:pt>
                  <c:pt idx="8">
                    <c:v>36.916461097998017</c:v>
                  </c:pt>
                  <c:pt idx="9">
                    <c:v>25.851825854279589</c:v>
                  </c:pt>
                  <c:pt idx="10">
                    <c:v>54.453438214068122</c:v>
                  </c:pt>
                  <c:pt idx="11">
                    <c:v>6.4605133954921312</c:v>
                  </c:pt>
                  <c:pt idx="12">
                    <c:v>10.037783619903344</c:v>
                  </c:pt>
                  <c:pt idx="13">
                    <c:v>44.615080783669242</c:v>
                  </c:pt>
                  <c:pt idx="14">
                    <c:v>68.289861863481121</c:v>
                  </c:pt>
                  <c:pt idx="15">
                    <c:v>17.129455138250417</c:v>
                  </c:pt>
                  <c:pt idx="16">
                    <c:v>27.099668509657672</c:v>
                  </c:pt>
                  <c:pt idx="17">
                    <c:v>44.913824523562141</c:v>
                  </c:pt>
                </c:numCache>
              </c:numRef>
            </c:minus>
          </c:errBars>
          <c:cat>
            <c:multiLvlStrRef>
              <c:f>'Sitrat, eddiksyre, acetoin og d'!$A$3:$D$20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'Sitrat, eddiksyre, acetoin og d'!$F$3:$F$20</c:f>
              <c:numCache>
                <c:formatCode>0.00</c:formatCode>
                <c:ptCount val="18"/>
                <c:pt idx="0">
                  <c:v>707.35666666666657</c:v>
                </c:pt>
                <c:pt idx="1">
                  <c:v>727.58666666666659</c:v>
                </c:pt>
                <c:pt idx="2">
                  <c:v>691.99666666666656</c:v>
                </c:pt>
                <c:pt idx="3">
                  <c:v>692.48333333333323</c:v>
                </c:pt>
                <c:pt idx="4">
                  <c:v>712.41</c:v>
                </c:pt>
                <c:pt idx="5">
                  <c:v>758.44999999999993</c:v>
                </c:pt>
                <c:pt idx="6">
                  <c:v>680.64333333333332</c:v>
                </c:pt>
                <c:pt idx="7">
                  <c:v>732.80666666666673</c:v>
                </c:pt>
                <c:pt idx="8">
                  <c:v>707.86</c:v>
                </c:pt>
                <c:pt idx="9">
                  <c:v>736.07999999999993</c:v>
                </c:pt>
                <c:pt idx="10">
                  <c:v>717.53666666666675</c:v>
                </c:pt>
                <c:pt idx="11">
                  <c:v>728.00333333333344</c:v>
                </c:pt>
                <c:pt idx="12">
                  <c:v>714.05000000000007</c:v>
                </c:pt>
                <c:pt idx="13">
                  <c:v>748.93333333333339</c:v>
                </c:pt>
                <c:pt idx="14">
                  <c:v>710.18333333333339</c:v>
                </c:pt>
                <c:pt idx="15">
                  <c:v>708.94666666666672</c:v>
                </c:pt>
                <c:pt idx="16">
                  <c:v>710.12666666666667</c:v>
                </c:pt>
                <c:pt idx="17">
                  <c:v>752.04333333333341</c:v>
                </c:pt>
              </c:numCache>
            </c:numRef>
          </c:val>
        </c:ser>
        <c:ser>
          <c:idx val="2"/>
          <c:order val="2"/>
          <c:tx>
            <c:strRef>
              <c:f>'Sitrat, eddiksyre, acetoin og d'!$G$2</c:f>
              <c:strCache>
                <c:ptCount val="1"/>
                <c:pt idx="0">
                  <c:v>Acetoin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'Sitrat, eddiksyre, acetoin og d'!$K$3:$K$20</c:f>
                <c:numCache>
                  <c:formatCode>General</c:formatCode>
                  <c:ptCount val="18"/>
                  <c:pt idx="0">
                    <c:v>19.075044639528365</c:v>
                  </c:pt>
                  <c:pt idx="1">
                    <c:v>59.612763376086917</c:v>
                  </c:pt>
                  <c:pt idx="2">
                    <c:v>69.812213432416868</c:v>
                  </c:pt>
                  <c:pt idx="3">
                    <c:v>75.283763656802833</c:v>
                  </c:pt>
                  <c:pt idx="4">
                    <c:v>129.8157414029593</c:v>
                  </c:pt>
                  <c:pt idx="5">
                    <c:v>85.99756254879162</c:v>
                  </c:pt>
                  <c:pt idx="6">
                    <c:v>72.310061992321309</c:v>
                  </c:pt>
                  <c:pt idx="7">
                    <c:v>43.649017507079556</c:v>
                  </c:pt>
                  <c:pt idx="8">
                    <c:v>51.622547489767769</c:v>
                  </c:pt>
                  <c:pt idx="9">
                    <c:v>74.458073533588944</c:v>
                  </c:pt>
                  <c:pt idx="10">
                    <c:v>118.96615115373505</c:v>
                  </c:pt>
                  <c:pt idx="11">
                    <c:v>60.458838496396389</c:v>
                  </c:pt>
                  <c:pt idx="12">
                    <c:v>26.824453290483355</c:v>
                  </c:pt>
                  <c:pt idx="13">
                    <c:v>73.230873222978843</c:v>
                  </c:pt>
                  <c:pt idx="14">
                    <c:v>161.70287389324082</c:v>
                  </c:pt>
                  <c:pt idx="15">
                    <c:v>57.346446646675446</c:v>
                  </c:pt>
                  <c:pt idx="16">
                    <c:v>81.875663156601846</c:v>
                  </c:pt>
                  <c:pt idx="17">
                    <c:v>82.09409627372726</c:v>
                  </c:pt>
                </c:numCache>
              </c:numRef>
            </c:plus>
            <c:minus>
              <c:numRef>
                <c:f>'Sitrat, eddiksyre, acetoin og d'!$K$3:$K$20</c:f>
                <c:numCache>
                  <c:formatCode>General</c:formatCode>
                  <c:ptCount val="18"/>
                  <c:pt idx="0">
                    <c:v>19.075044639528365</c:v>
                  </c:pt>
                  <c:pt idx="1">
                    <c:v>59.612763376086917</c:v>
                  </c:pt>
                  <c:pt idx="2">
                    <c:v>69.812213432416868</c:v>
                  </c:pt>
                  <c:pt idx="3">
                    <c:v>75.283763656802833</c:v>
                  </c:pt>
                  <c:pt idx="4">
                    <c:v>129.8157414029593</c:v>
                  </c:pt>
                  <c:pt idx="5">
                    <c:v>85.99756254879162</c:v>
                  </c:pt>
                  <c:pt idx="6">
                    <c:v>72.310061992321309</c:v>
                  </c:pt>
                  <c:pt idx="7">
                    <c:v>43.649017507079556</c:v>
                  </c:pt>
                  <c:pt idx="8">
                    <c:v>51.622547489767769</c:v>
                  </c:pt>
                  <c:pt idx="9">
                    <c:v>74.458073533588944</c:v>
                  </c:pt>
                  <c:pt idx="10">
                    <c:v>118.96615115373505</c:v>
                  </c:pt>
                  <c:pt idx="11">
                    <c:v>60.458838496396389</c:v>
                  </c:pt>
                  <c:pt idx="12">
                    <c:v>26.824453290483355</c:v>
                  </c:pt>
                  <c:pt idx="13">
                    <c:v>73.230873222978843</c:v>
                  </c:pt>
                  <c:pt idx="14">
                    <c:v>161.70287389324082</c:v>
                  </c:pt>
                  <c:pt idx="15">
                    <c:v>57.346446646675446</c:v>
                  </c:pt>
                  <c:pt idx="16">
                    <c:v>81.875663156601846</c:v>
                  </c:pt>
                  <c:pt idx="17">
                    <c:v>82.09409627372726</c:v>
                  </c:pt>
                </c:numCache>
              </c:numRef>
            </c:minus>
          </c:errBars>
          <c:cat>
            <c:multiLvlStrRef>
              <c:f>'Sitrat, eddiksyre, acetoin og d'!$A$3:$D$20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'Sitrat, eddiksyre, acetoin og d'!$G$3:$G$20</c:f>
              <c:numCache>
                <c:formatCode>0.00</c:formatCode>
                <c:ptCount val="18"/>
                <c:pt idx="0">
                  <c:v>221.43799999999999</c:v>
                </c:pt>
                <c:pt idx="1">
                  <c:v>154.76433333333333</c:v>
                </c:pt>
                <c:pt idx="2">
                  <c:v>235.51033333333331</c:v>
                </c:pt>
                <c:pt idx="3">
                  <c:v>204.67366666666666</c:v>
                </c:pt>
                <c:pt idx="4">
                  <c:v>155.374</c:v>
                </c:pt>
                <c:pt idx="5">
                  <c:v>96.808666666666682</c:v>
                </c:pt>
                <c:pt idx="6">
                  <c:v>201.14233333333331</c:v>
                </c:pt>
                <c:pt idx="7">
                  <c:v>126.66633333333333</c:v>
                </c:pt>
                <c:pt idx="8">
                  <c:v>226.31333333333336</c:v>
                </c:pt>
                <c:pt idx="9">
                  <c:v>97.977666666666664</c:v>
                </c:pt>
                <c:pt idx="10">
                  <c:v>169.26066666666665</c:v>
                </c:pt>
                <c:pt idx="11">
                  <c:v>169.29866666666666</c:v>
                </c:pt>
                <c:pt idx="12">
                  <c:v>190.62666666666667</c:v>
                </c:pt>
                <c:pt idx="13">
                  <c:v>74.317999999999998</c:v>
                </c:pt>
                <c:pt idx="14">
                  <c:v>194.02566666666667</c:v>
                </c:pt>
                <c:pt idx="15">
                  <c:v>185.53800000000001</c:v>
                </c:pt>
                <c:pt idx="16">
                  <c:v>70.026333333333341</c:v>
                </c:pt>
                <c:pt idx="17">
                  <c:v>77.352999999999994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4626560"/>
        <c:axId val="34632448"/>
      </c:barChart>
      <c:catAx>
        <c:axId val="34626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34632448"/>
        <c:crosses val="autoZero"/>
        <c:auto val="1"/>
        <c:lblAlgn val="ctr"/>
        <c:lblOffset val="0"/>
        <c:noMultiLvlLbl val="0"/>
      </c:catAx>
      <c:valAx>
        <c:axId val="346324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ppm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34626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68307086614177"/>
          <c:y val="7.4548702245552642E-2"/>
          <c:w val="0.81753915135608046"/>
          <c:h val="0.53778142315543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'Sitrat, eddiksyre, acetoin og d'!$Q$2</c:f>
              <c:strCache>
                <c:ptCount val="1"/>
                <c:pt idx="0">
                  <c:v>Diacetyl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'Sitrat, eddiksyre, acetoin og d'!$R$3:$R$20</c:f>
                <c:numCache>
                  <c:formatCode>General</c:formatCode>
                  <c:ptCount val="18"/>
                  <c:pt idx="0">
                    <c:v>0.22865038814749458</c:v>
                  </c:pt>
                  <c:pt idx="1">
                    <c:v>0.16850222550459087</c:v>
                  </c:pt>
                  <c:pt idx="2">
                    <c:v>0.28387555959140609</c:v>
                  </c:pt>
                  <c:pt idx="3">
                    <c:v>0.2001924074484345</c:v>
                  </c:pt>
                  <c:pt idx="4">
                    <c:v>0.73929854141161</c:v>
                  </c:pt>
                  <c:pt idx="5">
                    <c:v>1.0025986235777504</c:v>
                  </c:pt>
                  <c:pt idx="6">
                    <c:v>0.16594376557536997</c:v>
                  </c:pt>
                  <c:pt idx="7">
                    <c:v>0.34646837277496739</c:v>
                  </c:pt>
                  <c:pt idx="8">
                    <c:v>0.87165149763729233</c:v>
                  </c:pt>
                  <c:pt idx="9">
                    <c:v>0.33147297526847186</c:v>
                  </c:pt>
                  <c:pt idx="10">
                    <c:v>0.28644545728637549</c:v>
                  </c:pt>
                  <c:pt idx="11">
                    <c:v>0.35860284438358936</c:v>
                  </c:pt>
                  <c:pt idx="12">
                    <c:v>0.46138595557298856</c:v>
                  </c:pt>
                  <c:pt idx="13">
                    <c:v>1.1713497911953255</c:v>
                  </c:pt>
                  <c:pt idx="14">
                    <c:v>1.0522021352066024</c:v>
                  </c:pt>
                  <c:pt idx="15">
                    <c:v>0.48654530450240113</c:v>
                  </c:pt>
                  <c:pt idx="16">
                    <c:v>0.66691253799380157</c:v>
                  </c:pt>
                  <c:pt idx="17">
                    <c:v>0.22514661889533227</c:v>
                  </c:pt>
                </c:numCache>
              </c:numRef>
            </c:plus>
            <c:minus>
              <c:numRef>
                <c:f>'Sitrat, eddiksyre, acetoin og d'!$R$3:$R$20</c:f>
                <c:numCache>
                  <c:formatCode>General</c:formatCode>
                  <c:ptCount val="18"/>
                  <c:pt idx="0">
                    <c:v>0.22865038814749458</c:v>
                  </c:pt>
                  <c:pt idx="1">
                    <c:v>0.16850222550459087</c:v>
                  </c:pt>
                  <c:pt idx="2">
                    <c:v>0.28387555959140609</c:v>
                  </c:pt>
                  <c:pt idx="3">
                    <c:v>0.2001924074484345</c:v>
                  </c:pt>
                  <c:pt idx="4">
                    <c:v>0.73929854141161</c:v>
                  </c:pt>
                  <c:pt idx="5">
                    <c:v>1.0025986235777504</c:v>
                  </c:pt>
                  <c:pt idx="6">
                    <c:v>0.16594376557536997</c:v>
                  </c:pt>
                  <c:pt idx="7">
                    <c:v>0.34646837277496739</c:v>
                  </c:pt>
                  <c:pt idx="8">
                    <c:v>0.87165149763729233</c:v>
                  </c:pt>
                  <c:pt idx="9">
                    <c:v>0.33147297526847186</c:v>
                  </c:pt>
                  <c:pt idx="10">
                    <c:v>0.28644545728637549</c:v>
                  </c:pt>
                  <c:pt idx="11">
                    <c:v>0.35860284438358936</c:v>
                  </c:pt>
                  <c:pt idx="12">
                    <c:v>0.46138595557298856</c:v>
                  </c:pt>
                  <c:pt idx="13">
                    <c:v>1.1713497911953255</c:v>
                  </c:pt>
                  <c:pt idx="14">
                    <c:v>1.0522021352066024</c:v>
                  </c:pt>
                  <c:pt idx="15">
                    <c:v>0.48654530450240113</c:v>
                  </c:pt>
                  <c:pt idx="16">
                    <c:v>0.66691253799380157</c:v>
                  </c:pt>
                  <c:pt idx="17">
                    <c:v>0.22514661889533227</c:v>
                  </c:pt>
                </c:numCache>
              </c:numRef>
            </c:minus>
          </c:errBars>
          <c:cat>
            <c:multiLvlStrRef>
              <c:f>'Sitrat, eddiksyre, acetoin og d'!$M$3:$P$20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'Sitrat, eddiksyre, acetoin og d'!$Q$3:$Q$20</c:f>
              <c:numCache>
                <c:formatCode>0.00</c:formatCode>
                <c:ptCount val="18"/>
                <c:pt idx="0">
                  <c:v>2.9460000000000002</c:v>
                </c:pt>
                <c:pt idx="1">
                  <c:v>1.7390000000000001</c:v>
                </c:pt>
                <c:pt idx="2">
                  <c:v>1.4313333333333331</c:v>
                </c:pt>
                <c:pt idx="3">
                  <c:v>2.0870000000000002</c:v>
                </c:pt>
                <c:pt idx="4">
                  <c:v>2.0643333333333334</c:v>
                </c:pt>
                <c:pt idx="5">
                  <c:v>1.161</c:v>
                </c:pt>
                <c:pt idx="6">
                  <c:v>1.4943333333333335</c:v>
                </c:pt>
                <c:pt idx="7">
                  <c:v>1.8606666666666667</c:v>
                </c:pt>
                <c:pt idx="8">
                  <c:v>2.3123333333333331</c:v>
                </c:pt>
                <c:pt idx="9">
                  <c:v>1.2353333333333334</c:v>
                </c:pt>
                <c:pt idx="10">
                  <c:v>1.607</c:v>
                </c:pt>
                <c:pt idx="11">
                  <c:v>2.0419999999999998</c:v>
                </c:pt>
                <c:pt idx="12">
                  <c:v>1.7390000000000001</c:v>
                </c:pt>
                <c:pt idx="13">
                  <c:v>1.4933333333333334</c:v>
                </c:pt>
                <c:pt idx="14">
                  <c:v>1.1296666666666668</c:v>
                </c:pt>
                <c:pt idx="15">
                  <c:v>1.6346666666666667</c:v>
                </c:pt>
                <c:pt idx="16">
                  <c:v>1.4296666666666666</c:v>
                </c:pt>
                <c:pt idx="17">
                  <c:v>0.41300000000000003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50752"/>
        <c:axId val="34144640"/>
      </c:barChart>
      <c:catAx>
        <c:axId val="3465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34144640"/>
        <c:crosses val="autoZero"/>
        <c:auto val="1"/>
        <c:lblAlgn val="ctr"/>
        <c:lblOffset val="100"/>
        <c:noMultiLvlLbl val="0"/>
      </c:catAx>
      <c:valAx>
        <c:axId val="34144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ppm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465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23</xdr:row>
      <xdr:rowOff>4761</xdr:rowOff>
    </xdr:from>
    <xdr:to>
      <xdr:col>14</xdr:col>
      <xdr:colOff>533399</xdr:colOff>
      <xdr:row>38</xdr:row>
      <xdr:rowOff>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657224</xdr:colOff>
      <xdr:row>0</xdr:row>
      <xdr:rowOff>157161</xdr:rowOff>
    </xdr:from>
    <xdr:to>
      <xdr:col>14</xdr:col>
      <xdr:colOff>257174</xdr:colOff>
      <xdr:row>18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24</xdr:row>
      <xdr:rowOff>100010</xdr:rowOff>
    </xdr:from>
    <xdr:to>
      <xdr:col>9</xdr:col>
      <xdr:colOff>676275</xdr:colOff>
      <xdr:row>43</xdr:row>
      <xdr:rowOff>180975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22</xdr:row>
      <xdr:rowOff>52387</xdr:rowOff>
    </xdr:from>
    <xdr:to>
      <xdr:col>7</xdr:col>
      <xdr:colOff>47625</xdr:colOff>
      <xdr:row>40</xdr:row>
      <xdr:rowOff>28575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323849</xdr:colOff>
      <xdr:row>25</xdr:row>
      <xdr:rowOff>138112</xdr:rowOff>
    </xdr:from>
    <xdr:to>
      <xdr:col>13</xdr:col>
      <xdr:colOff>590549</xdr:colOff>
      <xdr:row>41</xdr:row>
      <xdr:rowOff>133350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34" workbookViewId="0">
      <selection activeCell="A74" sqref="A74:A76"/>
    </sheetView>
  </sheetViews>
  <sheetFormatPr defaultColWidth="11.42578125" defaultRowHeight="15" x14ac:dyDescent="0.25"/>
  <sheetData>
    <row r="1" spans="1:19" x14ac:dyDescent="0.25">
      <c r="A1" s="14" t="s">
        <v>48</v>
      </c>
      <c r="B1" s="19" t="s">
        <v>0</v>
      </c>
      <c r="C1" s="19" t="s">
        <v>1</v>
      </c>
      <c r="D1" s="19" t="s">
        <v>2</v>
      </c>
      <c r="E1" s="20" t="s">
        <v>3</v>
      </c>
      <c r="F1" s="19" t="s">
        <v>4</v>
      </c>
      <c r="G1" s="19" t="s">
        <v>5</v>
      </c>
      <c r="H1" s="19" t="s">
        <v>6</v>
      </c>
      <c r="I1" s="20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20" t="s">
        <v>15</v>
      </c>
      <c r="R1" s="19" t="s">
        <v>16</v>
      </c>
      <c r="S1" s="19" t="s">
        <v>17</v>
      </c>
    </row>
    <row r="2" spans="1:19" x14ac:dyDescent="0.25">
      <c r="A2" s="16" t="s">
        <v>57</v>
      </c>
      <c r="B2" s="22">
        <v>2.7810000000000001</v>
      </c>
      <c r="C2" s="22">
        <v>1.571</v>
      </c>
      <c r="D2" s="22">
        <v>1.32</v>
      </c>
      <c r="E2" s="22">
        <v>2.1680000000000001</v>
      </c>
      <c r="F2" s="22">
        <v>2.3439999999999999</v>
      </c>
      <c r="G2" s="22">
        <v>2.1429999999999998</v>
      </c>
      <c r="H2" s="22">
        <v>1.3029999999999999</v>
      </c>
      <c r="I2" s="22">
        <v>1.7370000000000001</v>
      </c>
      <c r="J2" s="22">
        <v>3.2679999999999998</v>
      </c>
      <c r="K2" s="22">
        <v>1.333</v>
      </c>
      <c r="L2" s="22">
        <v>1.742</v>
      </c>
      <c r="M2" s="22">
        <v>2.2559999999999998</v>
      </c>
      <c r="N2" s="22">
        <v>1.772</v>
      </c>
      <c r="O2" s="22">
        <v>0.24099999999999999</v>
      </c>
      <c r="P2" s="22">
        <v>0.14299999999999999</v>
      </c>
      <c r="Q2" s="22">
        <v>1.8720000000000001</v>
      </c>
      <c r="R2" s="22">
        <v>0.68799999999999994</v>
      </c>
      <c r="S2" s="22">
        <v>0.67200000000000004</v>
      </c>
    </row>
    <row r="3" spans="1:19" x14ac:dyDescent="0.25">
      <c r="A3" s="16" t="s">
        <v>58</v>
      </c>
      <c r="B3" s="22">
        <v>2.85</v>
      </c>
      <c r="C3" s="22">
        <v>1.9079999999999999</v>
      </c>
      <c r="D3" s="22">
        <v>1.754</v>
      </c>
      <c r="E3" s="22">
        <v>2.234</v>
      </c>
      <c r="F3" s="22">
        <v>1.226</v>
      </c>
      <c r="G3" s="22">
        <v>0.13900000000000001</v>
      </c>
      <c r="H3" s="22">
        <v>1.599</v>
      </c>
      <c r="I3" s="22">
        <v>1.593</v>
      </c>
      <c r="J3" s="22">
        <v>1.5609999999999999</v>
      </c>
      <c r="K3" s="22">
        <v>1.5069999999999999</v>
      </c>
      <c r="L3" s="22">
        <v>1.278</v>
      </c>
      <c r="M3" s="22">
        <v>1.6279999999999999</v>
      </c>
      <c r="N3" s="22">
        <v>2.1829999999999998</v>
      </c>
      <c r="O3" s="22">
        <v>2.5619999999999998</v>
      </c>
      <c r="P3" s="22">
        <v>1.0089999999999999</v>
      </c>
      <c r="Q3" s="22">
        <v>1.9570000000000001</v>
      </c>
      <c r="R3" s="22">
        <v>1.621</v>
      </c>
      <c r="S3" s="22">
        <v>0.30299999999999999</v>
      </c>
    </row>
    <row r="4" spans="1:19" x14ac:dyDescent="0.25">
      <c r="A4" s="16" t="s">
        <v>59</v>
      </c>
      <c r="B4" s="22">
        <v>3.2069999999999999</v>
      </c>
      <c r="C4" s="22">
        <v>1.738</v>
      </c>
      <c r="D4" s="22">
        <v>1.22</v>
      </c>
      <c r="E4" s="22">
        <v>1.859</v>
      </c>
      <c r="F4" s="22">
        <v>2.6230000000000002</v>
      </c>
      <c r="G4" s="22">
        <v>1.2010000000000001</v>
      </c>
      <c r="H4" s="22">
        <v>1.581</v>
      </c>
      <c r="I4" s="22">
        <v>2.2519999999999998</v>
      </c>
      <c r="J4" s="22">
        <v>2.1080000000000001</v>
      </c>
      <c r="K4" s="22">
        <v>0.86599999999999999</v>
      </c>
      <c r="L4" s="22">
        <v>1.8009999999999999</v>
      </c>
      <c r="M4" s="22">
        <v>2.242</v>
      </c>
      <c r="N4" s="22">
        <v>1.262</v>
      </c>
      <c r="O4" s="22">
        <v>1.677</v>
      </c>
      <c r="P4" s="22">
        <v>2.2370000000000001</v>
      </c>
      <c r="Q4" s="22">
        <v>1.075</v>
      </c>
      <c r="R4" s="22">
        <v>1.98</v>
      </c>
      <c r="S4" s="22">
        <v>0.26400000000000001</v>
      </c>
    </row>
    <row r="5" spans="1:19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x14ac:dyDescent="0.25">
      <c r="A6" s="17" t="s">
        <v>18</v>
      </c>
      <c r="B6" s="23">
        <f t="shared" ref="B6:S6" si="0">AVERAGE(B2:B4)</f>
        <v>2.9460000000000002</v>
      </c>
      <c r="C6" s="23">
        <f t="shared" si="0"/>
        <v>1.7390000000000001</v>
      </c>
      <c r="D6" s="23">
        <f t="shared" si="0"/>
        <v>1.4313333333333331</v>
      </c>
      <c r="E6" s="23">
        <f t="shared" si="0"/>
        <v>2.0870000000000002</v>
      </c>
      <c r="F6" s="23">
        <f t="shared" si="0"/>
        <v>2.0643333333333334</v>
      </c>
      <c r="G6" s="23">
        <f t="shared" si="0"/>
        <v>1.161</v>
      </c>
      <c r="H6" s="23">
        <f t="shared" si="0"/>
        <v>1.4943333333333335</v>
      </c>
      <c r="I6" s="23">
        <f t="shared" si="0"/>
        <v>1.8606666666666667</v>
      </c>
      <c r="J6" s="23">
        <f t="shared" si="0"/>
        <v>2.3123333333333331</v>
      </c>
      <c r="K6" s="23">
        <f t="shared" si="0"/>
        <v>1.2353333333333334</v>
      </c>
      <c r="L6" s="23">
        <f t="shared" si="0"/>
        <v>1.607</v>
      </c>
      <c r="M6" s="23">
        <f t="shared" si="0"/>
        <v>2.0419999999999998</v>
      </c>
      <c r="N6" s="23">
        <f t="shared" si="0"/>
        <v>1.7390000000000001</v>
      </c>
      <c r="O6" s="23">
        <f t="shared" si="0"/>
        <v>1.4933333333333334</v>
      </c>
      <c r="P6" s="23">
        <f t="shared" si="0"/>
        <v>1.1296666666666668</v>
      </c>
      <c r="Q6" s="23">
        <f t="shared" si="0"/>
        <v>1.6346666666666667</v>
      </c>
      <c r="R6" s="23">
        <f t="shared" si="0"/>
        <v>1.4296666666666666</v>
      </c>
      <c r="S6" s="23">
        <f t="shared" si="0"/>
        <v>0.41300000000000003</v>
      </c>
    </row>
    <row r="7" spans="1:19" x14ac:dyDescent="0.25">
      <c r="A7" s="17" t="s">
        <v>19</v>
      </c>
      <c r="B7" s="23">
        <f t="shared" ref="B7:S7" si="1">STDEVA(B2:B4)</f>
        <v>0.22865038814749458</v>
      </c>
      <c r="C7" s="23">
        <f t="shared" si="1"/>
        <v>0.16850222550459087</v>
      </c>
      <c r="D7" s="23">
        <f t="shared" si="1"/>
        <v>0.28387555959140609</v>
      </c>
      <c r="E7" s="23">
        <f t="shared" si="1"/>
        <v>0.2001924074484345</v>
      </c>
      <c r="F7" s="23">
        <f t="shared" si="1"/>
        <v>0.73929854141161</v>
      </c>
      <c r="G7" s="23">
        <f t="shared" si="1"/>
        <v>1.0025986235777504</v>
      </c>
      <c r="H7" s="23">
        <f t="shared" si="1"/>
        <v>0.16594376557536997</v>
      </c>
      <c r="I7" s="23">
        <f t="shared" si="1"/>
        <v>0.34646837277496739</v>
      </c>
      <c r="J7" s="23">
        <f t="shared" si="1"/>
        <v>0.87165149763729233</v>
      </c>
      <c r="K7" s="23">
        <f t="shared" si="1"/>
        <v>0.33147297526847186</v>
      </c>
      <c r="L7" s="23">
        <f t="shared" si="1"/>
        <v>0.28644545728637549</v>
      </c>
      <c r="M7" s="23">
        <f t="shared" si="1"/>
        <v>0.35860284438358936</v>
      </c>
      <c r="N7" s="23">
        <f t="shared" si="1"/>
        <v>0.46138595557298856</v>
      </c>
      <c r="O7" s="23">
        <f t="shared" si="1"/>
        <v>1.1713497911953255</v>
      </c>
      <c r="P7" s="23">
        <f t="shared" si="1"/>
        <v>1.0522021352066024</v>
      </c>
      <c r="Q7" s="23">
        <f t="shared" si="1"/>
        <v>0.48654530450240113</v>
      </c>
      <c r="R7" s="23">
        <f t="shared" si="1"/>
        <v>0.66691253799380157</v>
      </c>
      <c r="S7" s="23">
        <f t="shared" si="1"/>
        <v>0.22514661889533227</v>
      </c>
    </row>
    <row r="8" spans="1:19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2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x14ac:dyDescent="0.25">
      <c r="A10" s="14" t="s">
        <v>49</v>
      </c>
      <c r="B10" s="19" t="s">
        <v>0</v>
      </c>
      <c r="C10" s="19" t="s">
        <v>1</v>
      </c>
      <c r="D10" s="19" t="s">
        <v>2</v>
      </c>
      <c r="E10" s="20" t="s">
        <v>3</v>
      </c>
      <c r="F10" s="19" t="s">
        <v>4</v>
      </c>
      <c r="G10" s="19" t="s">
        <v>5</v>
      </c>
      <c r="H10" s="19" t="s">
        <v>6</v>
      </c>
      <c r="I10" s="20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15</v>
      </c>
      <c r="R10" s="19" t="s">
        <v>16</v>
      </c>
      <c r="S10" s="19" t="s">
        <v>17</v>
      </c>
    </row>
    <row r="11" spans="1:19" x14ac:dyDescent="0.25">
      <c r="A11" s="16" t="s">
        <v>57</v>
      </c>
      <c r="B11" s="22">
        <v>0.129</v>
      </c>
      <c r="C11" s="22">
        <v>6.3E-2</v>
      </c>
      <c r="D11" s="22">
        <v>0.17899999999999999</v>
      </c>
      <c r="E11" s="22">
        <v>9.5000000000000001E-2</v>
      </c>
      <c r="F11" s="22">
        <v>0.124</v>
      </c>
      <c r="G11" s="22">
        <v>5.8000000000000003E-2</v>
      </c>
      <c r="H11" s="22">
        <v>0.16200000000000001</v>
      </c>
      <c r="I11" s="22">
        <v>7.3999999999999996E-2</v>
      </c>
      <c r="J11" s="22">
        <v>0.127</v>
      </c>
      <c r="K11" s="22">
        <v>8.5000000000000006E-2</v>
      </c>
      <c r="L11" s="22">
        <v>9.5000000000000001E-2</v>
      </c>
      <c r="M11" s="22">
        <v>9.5000000000000001E-2</v>
      </c>
      <c r="N11" s="22">
        <v>0.1</v>
      </c>
      <c r="O11" s="22">
        <v>7.2999999999999995E-2</v>
      </c>
      <c r="P11" s="22">
        <v>6.2E-2</v>
      </c>
      <c r="Q11" s="22">
        <v>8.4000000000000005E-2</v>
      </c>
      <c r="R11" s="22">
        <v>0.10199999999999999</v>
      </c>
      <c r="S11" s="22">
        <v>8.6999999999999994E-2</v>
      </c>
    </row>
    <row r="12" spans="1:19" x14ac:dyDescent="0.25">
      <c r="A12" s="16" t="s">
        <v>58</v>
      </c>
      <c r="B12" s="22">
        <v>0.13600000000000001</v>
      </c>
      <c r="C12" s="22">
        <v>5.0999999999999997E-2</v>
      </c>
      <c r="D12" s="22">
        <v>9.7000000000000003E-2</v>
      </c>
      <c r="E12" s="22">
        <v>8.3000000000000004E-2</v>
      </c>
      <c r="F12" s="22">
        <v>0.10199999999999999</v>
      </c>
      <c r="G12" s="22">
        <v>6.0999999999999999E-2</v>
      </c>
      <c r="H12" s="22">
        <v>8.2000000000000003E-2</v>
      </c>
      <c r="I12" s="22">
        <v>6.8000000000000005E-2</v>
      </c>
      <c r="J12" s="22">
        <v>0.121</v>
      </c>
      <c r="K12" s="22">
        <v>6.6000000000000003E-2</v>
      </c>
      <c r="L12" s="22">
        <v>0.13900000000000001</v>
      </c>
      <c r="M12" s="22">
        <v>7.8E-2</v>
      </c>
      <c r="N12" s="22">
        <v>0.13300000000000001</v>
      </c>
      <c r="O12" s="22">
        <v>0.109</v>
      </c>
      <c r="P12" s="22">
        <v>0.188</v>
      </c>
      <c r="Q12" s="22">
        <v>8.5000000000000006E-2</v>
      </c>
      <c r="R12" s="22">
        <v>0.113</v>
      </c>
      <c r="S12" s="22">
        <v>0.10199999999999999</v>
      </c>
    </row>
    <row r="13" spans="1:19" x14ac:dyDescent="0.25">
      <c r="A13" s="16" t="s">
        <v>59</v>
      </c>
      <c r="B13" s="22">
        <v>0.14199999999999999</v>
      </c>
      <c r="C13" s="22">
        <v>0.10299999999999999</v>
      </c>
      <c r="D13" s="22">
        <v>0.11700000000000001</v>
      </c>
      <c r="E13" s="22">
        <v>9.9000000000000005E-2</v>
      </c>
      <c r="F13" s="22">
        <v>0.13</v>
      </c>
      <c r="G13" s="22">
        <v>0.108</v>
      </c>
      <c r="H13" s="22">
        <v>0.125</v>
      </c>
      <c r="I13" s="22">
        <v>0.114</v>
      </c>
      <c r="J13" s="22">
        <v>0.14000000000000001</v>
      </c>
      <c r="K13" s="22">
        <v>9.6000000000000002E-2</v>
      </c>
      <c r="L13" s="22">
        <v>0.124</v>
      </c>
      <c r="M13" s="22">
        <v>0.104</v>
      </c>
      <c r="N13" s="22">
        <v>0.13900000000000001</v>
      </c>
      <c r="O13" s="22">
        <v>0.107</v>
      </c>
      <c r="P13" s="22">
        <v>0.15</v>
      </c>
      <c r="Q13" s="22">
        <v>0.106</v>
      </c>
      <c r="R13" s="22">
        <v>0.112</v>
      </c>
      <c r="S13" s="22">
        <v>0.123</v>
      </c>
    </row>
    <row r="14" spans="1:19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x14ac:dyDescent="0.25">
      <c r="A15" s="17" t="s">
        <v>18</v>
      </c>
      <c r="B15" s="23">
        <f t="shared" ref="B15:S15" si="2">AVERAGE(B11:B13)</f>
        <v>0.13566666666666669</v>
      </c>
      <c r="C15" s="23">
        <f t="shared" si="2"/>
        <v>7.2333333333333319E-2</v>
      </c>
      <c r="D15" s="23">
        <f t="shared" si="2"/>
        <v>0.13100000000000001</v>
      </c>
      <c r="E15" s="23">
        <f t="shared" si="2"/>
        <v>9.2333333333333337E-2</v>
      </c>
      <c r="F15" s="23">
        <f t="shared" si="2"/>
        <v>0.11866666666666666</v>
      </c>
      <c r="G15" s="23">
        <f t="shared" si="2"/>
        <v>7.566666666666666E-2</v>
      </c>
      <c r="H15" s="23">
        <f t="shared" si="2"/>
        <v>0.123</v>
      </c>
      <c r="I15" s="23">
        <f t="shared" si="2"/>
        <v>8.533333333333333E-2</v>
      </c>
      <c r="J15" s="23">
        <f t="shared" si="2"/>
        <v>0.12933333333333333</v>
      </c>
      <c r="K15" s="23">
        <f t="shared" si="2"/>
        <v>8.2333333333333342E-2</v>
      </c>
      <c r="L15" s="23">
        <f t="shared" si="2"/>
        <v>0.11933333333333333</v>
      </c>
      <c r="M15" s="23">
        <f t="shared" si="2"/>
        <v>9.2333333333333323E-2</v>
      </c>
      <c r="N15" s="23">
        <f t="shared" si="2"/>
        <v>0.124</v>
      </c>
      <c r="O15" s="23">
        <f t="shared" si="2"/>
        <v>9.6333333333333326E-2</v>
      </c>
      <c r="P15" s="23">
        <f t="shared" si="2"/>
        <v>0.13333333333333333</v>
      </c>
      <c r="Q15" s="23">
        <f t="shared" si="2"/>
        <v>9.1666666666666674E-2</v>
      </c>
      <c r="R15" s="23">
        <f t="shared" si="2"/>
        <v>0.109</v>
      </c>
      <c r="S15" s="23">
        <f t="shared" si="2"/>
        <v>0.104</v>
      </c>
    </row>
    <row r="16" spans="1:19" x14ac:dyDescent="0.25">
      <c r="A16" s="17" t="s">
        <v>19</v>
      </c>
      <c r="B16" s="23">
        <f t="shared" ref="B16:S16" si="3">STDEVA(B11:B13)</f>
        <v>6.5064070986477034E-3</v>
      </c>
      <c r="C16" s="23">
        <f t="shared" si="3"/>
        <v>2.7227437142216215E-2</v>
      </c>
      <c r="D16" s="23">
        <f t="shared" si="3"/>
        <v>4.2755116652863898E-2</v>
      </c>
      <c r="E16" s="23">
        <f t="shared" si="3"/>
        <v>8.3266639978645304E-3</v>
      </c>
      <c r="F16" s="23">
        <f t="shared" si="3"/>
        <v>1.4742229591663984E-2</v>
      </c>
      <c r="G16" s="23">
        <f t="shared" si="3"/>
        <v>2.804163571073081E-2</v>
      </c>
      <c r="H16" s="23">
        <f t="shared" si="3"/>
        <v>4.0037482438335166E-2</v>
      </c>
      <c r="I16" s="23">
        <f t="shared" si="3"/>
        <v>2.5006665778014744E-2</v>
      </c>
      <c r="J16" s="23">
        <f t="shared" si="3"/>
        <v>9.7125348562223188E-3</v>
      </c>
      <c r="K16" s="23">
        <f t="shared" si="3"/>
        <v>1.5176736583776249E-2</v>
      </c>
      <c r="L16" s="23">
        <f t="shared" si="3"/>
        <v>2.2368132093076865E-2</v>
      </c>
      <c r="M16" s="23">
        <f t="shared" si="3"/>
        <v>1.3203534880225716E-2</v>
      </c>
      <c r="N16" s="23">
        <f t="shared" si="3"/>
        <v>2.1000000000000092E-2</v>
      </c>
      <c r="O16" s="23">
        <f t="shared" si="3"/>
        <v>2.0231987873991386E-2</v>
      </c>
      <c r="P16" s="23">
        <f t="shared" si="3"/>
        <v>6.46322932699539E-2</v>
      </c>
      <c r="Q16" s="23">
        <f t="shared" si="3"/>
        <v>1.2423096769056124E-2</v>
      </c>
      <c r="R16" s="23">
        <f t="shared" si="3"/>
        <v>6.0827625302982248E-3</v>
      </c>
      <c r="S16" s="23">
        <f t="shared" si="3"/>
        <v>1.8083141320025052E-2</v>
      </c>
    </row>
    <row r="17" spans="1:19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x14ac:dyDescent="0.25">
      <c r="A19" s="14" t="s">
        <v>50</v>
      </c>
      <c r="B19" s="19" t="s">
        <v>0</v>
      </c>
      <c r="C19" s="19" t="s">
        <v>1</v>
      </c>
      <c r="D19" s="19" t="s">
        <v>2</v>
      </c>
      <c r="E19" s="20" t="s">
        <v>3</v>
      </c>
      <c r="F19" s="19" t="s">
        <v>4</v>
      </c>
      <c r="G19" s="19" t="s">
        <v>5</v>
      </c>
      <c r="H19" s="19" t="s">
        <v>6</v>
      </c>
      <c r="I19" s="20" t="s">
        <v>7</v>
      </c>
      <c r="J19" s="19" t="s">
        <v>8</v>
      </c>
      <c r="K19" s="19" t="s">
        <v>9</v>
      </c>
      <c r="L19" s="19" t="s">
        <v>10</v>
      </c>
      <c r="M19" s="19" t="s">
        <v>11</v>
      </c>
      <c r="N19" s="19" t="s">
        <v>12</v>
      </c>
      <c r="O19" s="19" t="s">
        <v>13</v>
      </c>
      <c r="P19" s="19" t="s">
        <v>14</v>
      </c>
      <c r="Q19" s="20" t="s">
        <v>15</v>
      </c>
      <c r="R19" s="19" t="s">
        <v>16</v>
      </c>
      <c r="S19" s="19" t="s">
        <v>17</v>
      </c>
    </row>
    <row r="20" spans="1:19" x14ac:dyDescent="0.25">
      <c r="A20" s="16" t="s">
        <v>57</v>
      </c>
      <c r="B20" s="22">
        <v>40.000999999999998</v>
      </c>
      <c r="C20" s="22">
        <v>27.53</v>
      </c>
      <c r="D20" s="22">
        <v>13.016</v>
      </c>
      <c r="E20" s="22">
        <v>16.015999999999998</v>
      </c>
      <c r="F20" s="22">
        <v>38.628</v>
      </c>
      <c r="G20" s="22">
        <v>21.609000000000002</v>
      </c>
      <c r="H20" s="22">
        <v>13.765000000000001</v>
      </c>
      <c r="I20" s="22">
        <v>31.826000000000001</v>
      </c>
      <c r="J20" s="22">
        <v>40.875</v>
      </c>
      <c r="K20" s="22">
        <v>19.721</v>
      </c>
      <c r="L20" s="22">
        <v>17.503</v>
      </c>
      <c r="M20" s="22">
        <v>18.545999999999999</v>
      </c>
      <c r="N20" s="22">
        <v>51.543999999999997</v>
      </c>
      <c r="O20" s="22">
        <v>24.795999999999999</v>
      </c>
      <c r="P20" s="22">
        <v>18.379000000000001</v>
      </c>
      <c r="Q20" s="22">
        <v>14.885999999999999</v>
      </c>
      <c r="R20" s="22">
        <v>27.007000000000001</v>
      </c>
      <c r="S20" s="22">
        <v>19.109000000000002</v>
      </c>
    </row>
    <row r="21" spans="1:19" x14ac:dyDescent="0.25">
      <c r="A21" s="16" t="s">
        <v>58</v>
      </c>
      <c r="B21" s="22">
        <v>46.698</v>
      </c>
      <c r="C21" s="22">
        <v>21.928000000000001</v>
      </c>
      <c r="D21" s="22">
        <v>12.848000000000001</v>
      </c>
      <c r="E21" s="22">
        <v>18.548999999999999</v>
      </c>
      <c r="F21" s="22">
        <v>103.848</v>
      </c>
      <c r="G21" s="22">
        <v>31.718</v>
      </c>
      <c r="H21" s="22">
        <v>17.841999999999999</v>
      </c>
      <c r="I21" s="22">
        <v>20.196000000000002</v>
      </c>
      <c r="J21" s="22">
        <v>49.959000000000003</v>
      </c>
      <c r="K21" s="22">
        <v>20.207000000000001</v>
      </c>
      <c r="L21" s="22">
        <v>12.641</v>
      </c>
      <c r="M21" s="22">
        <v>19.446000000000002</v>
      </c>
      <c r="N21" s="22">
        <v>51.363</v>
      </c>
      <c r="O21" s="22">
        <v>16.805</v>
      </c>
      <c r="P21" s="22">
        <v>12.907999999999999</v>
      </c>
      <c r="Q21" s="22">
        <v>16.106000000000002</v>
      </c>
      <c r="R21" s="22">
        <v>17.306000000000001</v>
      </c>
      <c r="S21" s="22">
        <v>18.768000000000001</v>
      </c>
    </row>
    <row r="22" spans="1:19" x14ac:dyDescent="0.25">
      <c r="A22" s="16" t="s">
        <v>59</v>
      </c>
      <c r="B22" s="22">
        <v>45.164999999999999</v>
      </c>
      <c r="C22" s="22">
        <v>20.88</v>
      </c>
      <c r="D22" s="22">
        <v>15.679</v>
      </c>
      <c r="E22" s="22">
        <v>18.925000000000001</v>
      </c>
      <c r="F22" s="22">
        <v>44.067</v>
      </c>
      <c r="G22" s="22">
        <v>19.47</v>
      </c>
      <c r="H22" s="22">
        <v>17.297000000000001</v>
      </c>
      <c r="I22" s="22">
        <v>18.190999999999999</v>
      </c>
      <c r="J22" s="22">
        <v>38.097999999999999</v>
      </c>
      <c r="K22" s="22">
        <v>22.114000000000001</v>
      </c>
      <c r="L22" s="22">
        <v>15.522</v>
      </c>
      <c r="M22" s="22">
        <v>16.571000000000002</v>
      </c>
      <c r="N22" s="22">
        <v>42.805</v>
      </c>
      <c r="O22" s="22">
        <v>20.794</v>
      </c>
      <c r="P22" s="22">
        <v>14.079000000000001</v>
      </c>
      <c r="Q22" s="22">
        <v>16.86</v>
      </c>
      <c r="R22" s="22">
        <v>17.059000000000001</v>
      </c>
      <c r="S22" s="22">
        <v>25.431999999999999</v>
      </c>
    </row>
    <row r="23" spans="1:19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5">
      <c r="A24" s="17" t="s">
        <v>18</v>
      </c>
      <c r="B24" s="23">
        <f t="shared" ref="B24:S24" si="4">AVERAGE(B20:B22)</f>
        <v>43.954666666666668</v>
      </c>
      <c r="C24" s="23">
        <f t="shared" si="4"/>
        <v>23.445999999999998</v>
      </c>
      <c r="D24" s="23">
        <f t="shared" si="4"/>
        <v>13.847666666666667</v>
      </c>
      <c r="E24" s="23">
        <f t="shared" si="4"/>
        <v>17.829999999999998</v>
      </c>
      <c r="F24" s="23">
        <f t="shared" si="4"/>
        <v>62.181000000000004</v>
      </c>
      <c r="G24" s="23">
        <f t="shared" si="4"/>
        <v>24.265666666666664</v>
      </c>
      <c r="H24" s="23">
        <f t="shared" si="4"/>
        <v>16.301333333333332</v>
      </c>
      <c r="I24" s="23">
        <f t="shared" si="4"/>
        <v>23.404333333333337</v>
      </c>
      <c r="J24" s="23">
        <f t="shared" si="4"/>
        <v>42.977333333333341</v>
      </c>
      <c r="K24" s="23">
        <f t="shared" si="4"/>
        <v>20.680666666666667</v>
      </c>
      <c r="L24" s="23">
        <f t="shared" si="4"/>
        <v>15.222</v>
      </c>
      <c r="M24" s="23">
        <f t="shared" si="4"/>
        <v>18.187666666666669</v>
      </c>
      <c r="N24" s="23">
        <f t="shared" si="4"/>
        <v>48.570666666666661</v>
      </c>
      <c r="O24" s="23">
        <f t="shared" si="4"/>
        <v>20.798333333333332</v>
      </c>
      <c r="P24" s="23">
        <f t="shared" si="4"/>
        <v>15.122</v>
      </c>
      <c r="Q24" s="23">
        <f t="shared" si="4"/>
        <v>15.950666666666669</v>
      </c>
      <c r="R24" s="23">
        <f t="shared" si="4"/>
        <v>20.457333333333334</v>
      </c>
      <c r="S24" s="23">
        <f t="shared" si="4"/>
        <v>21.102999999999998</v>
      </c>
    </row>
    <row r="25" spans="1:19" x14ac:dyDescent="0.25">
      <c r="A25" s="17" t="s">
        <v>19</v>
      </c>
      <c r="B25" s="23">
        <f t="shared" ref="B25:S25" si="5">STDEVA(B20:B22)</f>
        <v>3.5087223220615997</v>
      </c>
      <c r="C25" s="23">
        <f t="shared" si="5"/>
        <v>3.5754535376648668</v>
      </c>
      <c r="D25" s="23">
        <f t="shared" si="5"/>
        <v>1.5882041220615608</v>
      </c>
      <c r="E25" s="23">
        <f t="shared" si="5"/>
        <v>1.5821791933911922</v>
      </c>
      <c r="F25" s="23">
        <f t="shared" si="5"/>
        <v>36.187012131426371</v>
      </c>
      <c r="G25" s="23">
        <f t="shared" si="5"/>
        <v>6.5419251244059229</v>
      </c>
      <c r="H25" s="23">
        <f t="shared" si="5"/>
        <v>2.2133676453163855</v>
      </c>
      <c r="I25" s="23">
        <f t="shared" si="5"/>
        <v>7.361953431891096</v>
      </c>
      <c r="J25" s="23">
        <f t="shared" si="5"/>
        <v>6.2036831264445809</v>
      </c>
      <c r="K25" s="23">
        <f t="shared" si="5"/>
        <v>1.2648645513782628</v>
      </c>
      <c r="L25" s="23">
        <f t="shared" si="5"/>
        <v>2.4448437577890445</v>
      </c>
      <c r="M25" s="23">
        <f t="shared" si="5"/>
        <v>1.4706149507377289</v>
      </c>
      <c r="N25" s="23">
        <f t="shared" si="5"/>
        <v>4.9940338738672292</v>
      </c>
      <c r="O25" s="23">
        <f t="shared" si="5"/>
        <v>3.9955017623989875</v>
      </c>
      <c r="P25" s="23">
        <f t="shared" si="5"/>
        <v>2.8807719451563711</v>
      </c>
      <c r="Q25" s="23">
        <f t="shared" si="5"/>
        <v>0.99612515947210867</v>
      </c>
      <c r="R25" s="23">
        <f t="shared" si="5"/>
        <v>5.6735220395564987</v>
      </c>
      <c r="S25" s="23">
        <f t="shared" si="5"/>
        <v>3.7528990127633475</v>
      </c>
    </row>
    <row r="26" spans="1:19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25">
      <c r="A28" s="14" t="s">
        <v>51</v>
      </c>
      <c r="B28" s="19" t="s">
        <v>0</v>
      </c>
      <c r="C28" s="19" t="s">
        <v>1</v>
      </c>
      <c r="D28" s="19" t="s">
        <v>2</v>
      </c>
      <c r="E28" s="20" t="s">
        <v>3</v>
      </c>
      <c r="F28" s="19" t="s">
        <v>4</v>
      </c>
      <c r="G28" s="19" t="s">
        <v>5</v>
      </c>
      <c r="H28" s="19" t="s">
        <v>6</v>
      </c>
      <c r="I28" s="20" t="s">
        <v>7</v>
      </c>
      <c r="J28" s="19" t="s">
        <v>8</v>
      </c>
      <c r="K28" s="19" t="s">
        <v>9</v>
      </c>
      <c r="L28" s="19" t="s">
        <v>10</v>
      </c>
      <c r="M28" s="19" t="s">
        <v>11</v>
      </c>
      <c r="N28" s="19" t="s">
        <v>12</v>
      </c>
      <c r="O28" s="19" t="s">
        <v>13</v>
      </c>
      <c r="P28" s="19" t="s">
        <v>14</v>
      </c>
      <c r="Q28" s="20" t="s">
        <v>15</v>
      </c>
      <c r="R28" s="19" t="s">
        <v>16</v>
      </c>
      <c r="S28" s="19" t="s">
        <v>17</v>
      </c>
    </row>
    <row r="29" spans="1:19" x14ac:dyDescent="0.25">
      <c r="A29" s="16" t="s">
        <v>57</v>
      </c>
      <c r="B29" s="22">
        <v>240.98599999999999</v>
      </c>
      <c r="C29" s="22">
        <v>173.07900000000001</v>
      </c>
      <c r="D29" s="22">
        <v>273.96699999999998</v>
      </c>
      <c r="E29" s="22">
        <v>252.136</v>
      </c>
      <c r="F29" s="22">
        <v>248.29</v>
      </c>
      <c r="G29" s="22">
        <v>175.441</v>
      </c>
      <c r="H29" s="22">
        <v>273.50700000000001</v>
      </c>
      <c r="I29" s="22">
        <v>113.627</v>
      </c>
      <c r="J29" s="22">
        <v>257.72000000000003</v>
      </c>
      <c r="K29" s="22">
        <v>63.98</v>
      </c>
      <c r="L29" s="22">
        <v>70.715000000000003</v>
      </c>
      <c r="M29" s="22">
        <v>200.62899999999999</v>
      </c>
      <c r="N29" s="22">
        <v>204.96899999999999</v>
      </c>
      <c r="O29" s="22">
        <v>6.4859999999999998</v>
      </c>
      <c r="P29" s="22">
        <v>7.5869999999999997</v>
      </c>
      <c r="Q29" s="22">
        <v>173.79499999999999</v>
      </c>
      <c r="R29" s="22">
        <v>14.555</v>
      </c>
      <c r="S29" s="22">
        <v>60.661999999999999</v>
      </c>
    </row>
    <row r="30" spans="1:19" x14ac:dyDescent="0.25">
      <c r="A30" s="16" t="s">
        <v>58</v>
      </c>
      <c r="B30" s="22">
        <v>220.45400000000001</v>
      </c>
      <c r="C30" s="22">
        <v>203.071</v>
      </c>
      <c r="D30" s="22">
        <v>277.63799999999998</v>
      </c>
      <c r="E30" s="22">
        <v>244.01499999999999</v>
      </c>
      <c r="F30" s="22">
        <v>7.048</v>
      </c>
      <c r="G30" s="22">
        <v>4.9729999999999999</v>
      </c>
      <c r="H30" s="22">
        <v>201.03299999999999</v>
      </c>
      <c r="I30" s="22">
        <v>91.022999999999996</v>
      </c>
      <c r="J30" s="22">
        <v>166.73400000000001</v>
      </c>
      <c r="K30" s="22">
        <v>46.587000000000003</v>
      </c>
      <c r="L30" s="22">
        <v>301.416</v>
      </c>
      <c r="M30" s="22">
        <v>99.605000000000004</v>
      </c>
      <c r="N30" s="22">
        <v>159.68</v>
      </c>
      <c r="O30" s="22">
        <v>151.959</v>
      </c>
      <c r="P30" s="22">
        <v>278.39699999999999</v>
      </c>
      <c r="Q30" s="22">
        <v>247.84700000000001</v>
      </c>
      <c r="R30" s="22">
        <v>164.06299999999999</v>
      </c>
      <c r="S30" s="22">
        <v>4.8869999999999996</v>
      </c>
    </row>
    <row r="31" spans="1:19" x14ac:dyDescent="0.25">
      <c r="A31" s="16" t="s">
        <v>59</v>
      </c>
      <c r="B31" s="22">
        <v>202.874</v>
      </c>
      <c r="C31" s="22">
        <v>88.143000000000001</v>
      </c>
      <c r="D31" s="22">
        <v>154.92599999999999</v>
      </c>
      <c r="E31" s="22">
        <v>117.87</v>
      </c>
      <c r="F31" s="22">
        <v>210.78399999999999</v>
      </c>
      <c r="G31" s="22">
        <v>110.012</v>
      </c>
      <c r="H31" s="22">
        <v>128.887</v>
      </c>
      <c r="I31" s="22">
        <v>175.34899999999999</v>
      </c>
      <c r="J31" s="22">
        <v>254.48599999999999</v>
      </c>
      <c r="K31" s="22">
        <v>183.36600000000001</v>
      </c>
      <c r="L31" s="22">
        <v>135.65100000000001</v>
      </c>
      <c r="M31" s="22">
        <v>207.66200000000001</v>
      </c>
      <c r="N31" s="22">
        <v>207.23099999999999</v>
      </c>
      <c r="O31" s="22">
        <v>64.509</v>
      </c>
      <c r="P31" s="22">
        <v>296.09300000000002</v>
      </c>
      <c r="Q31" s="22">
        <v>134.97200000000001</v>
      </c>
      <c r="R31" s="22">
        <v>31.460999999999999</v>
      </c>
      <c r="S31" s="22">
        <v>166.51</v>
      </c>
    </row>
    <row r="32" spans="1:19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25">
      <c r="A33" s="17" t="s">
        <v>18</v>
      </c>
      <c r="B33" s="23">
        <f t="shared" ref="B33:S33" si="6">AVERAGE(B29:B31)</f>
        <v>221.43799999999999</v>
      </c>
      <c r="C33" s="23">
        <f t="shared" si="6"/>
        <v>154.76433333333333</v>
      </c>
      <c r="D33" s="23">
        <f t="shared" si="6"/>
        <v>235.51033333333331</v>
      </c>
      <c r="E33" s="23">
        <f t="shared" si="6"/>
        <v>204.67366666666666</v>
      </c>
      <c r="F33" s="23">
        <f t="shared" si="6"/>
        <v>155.374</v>
      </c>
      <c r="G33" s="23">
        <f t="shared" si="6"/>
        <v>96.808666666666682</v>
      </c>
      <c r="H33" s="23">
        <f t="shared" si="6"/>
        <v>201.14233333333331</v>
      </c>
      <c r="I33" s="23">
        <f t="shared" si="6"/>
        <v>126.66633333333333</v>
      </c>
      <c r="J33" s="23">
        <f t="shared" si="6"/>
        <v>226.31333333333336</v>
      </c>
      <c r="K33" s="23">
        <f t="shared" si="6"/>
        <v>97.977666666666664</v>
      </c>
      <c r="L33" s="23">
        <f t="shared" si="6"/>
        <v>169.26066666666665</v>
      </c>
      <c r="M33" s="23">
        <f t="shared" si="6"/>
        <v>169.29866666666666</v>
      </c>
      <c r="N33" s="23">
        <f t="shared" si="6"/>
        <v>190.62666666666667</v>
      </c>
      <c r="O33" s="23">
        <f t="shared" si="6"/>
        <v>74.317999999999998</v>
      </c>
      <c r="P33" s="23">
        <f t="shared" si="6"/>
        <v>194.02566666666667</v>
      </c>
      <c r="Q33" s="23">
        <f t="shared" si="6"/>
        <v>185.53800000000001</v>
      </c>
      <c r="R33" s="23">
        <f t="shared" si="6"/>
        <v>70.026333333333341</v>
      </c>
      <c r="S33" s="23">
        <f t="shared" si="6"/>
        <v>77.352999999999994</v>
      </c>
    </row>
    <row r="34" spans="1:19" x14ac:dyDescent="0.25">
      <c r="A34" s="17" t="s">
        <v>19</v>
      </c>
      <c r="B34" s="23">
        <f t="shared" ref="B34:S34" si="7">STDEVA(B29:B31)</f>
        <v>19.075044639528365</v>
      </c>
      <c r="C34" s="23">
        <f t="shared" si="7"/>
        <v>59.612763376086917</v>
      </c>
      <c r="D34" s="23">
        <f t="shared" si="7"/>
        <v>69.812213432416868</v>
      </c>
      <c r="E34" s="23">
        <f t="shared" si="7"/>
        <v>75.283763656802833</v>
      </c>
      <c r="F34" s="23">
        <f t="shared" si="7"/>
        <v>129.8157414029593</v>
      </c>
      <c r="G34" s="23">
        <f t="shared" si="7"/>
        <v>85.99756254879162</v>
      </c>
      <c r="H34" s="23">
        <f t="shared" si="7"/>
        <v>72.310061992321309</v>
      </c>
      <c r="I34" s="23">
        <f t="shared" si="7"/>
        <v>43.649017507079556</v>
      </c>
      <c r="J34" s="23">
        <f t="shared" si="7"/>
        <v>51.622547489767769</v>
      </c>
      <c r="K34" s="23">
        <f t="shared" si="7"/>
        <v>74.458073533588944</v>
      </c>
      <c r="L34" s="23">
        <f t="shared" si="7"/>
        <v>118.96615115373505</v>
      </c>
      <c r="M34" s="23">
        <f t="shared" si="7"/>
        <v>60.458838496396389</v>
      </c>
      <c r="N34" s="23">
        <f t="shared" si="7"/>
        <v>26.824453290483355</v>
      </c>
      <c r="O34" s="23">
        <f t="shared" si="7"/>
        <v>73.230873222978843</v>
      </c>
      <c r="P34" s="23">
        <f t="shared" si="7"/>
        <v>161.70287389324082</v>
      </c>
      <c r="Q34" s="23">
        <f t="shared" si="7"/>
        <v>57.346446646675446</v>
      </c>
      <c r="R34" s="23">
        <f t="shared" si="7"/>
        <v>81.875663156601846</v>
      </c>
      <c r="S34" s="23">
        <f t="shared" si="7"/>
        <v>82.09409627372726</v>
      </c>
    </row>
    <row r="35" spans="1:19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5">
      <c r="A37" s="14" t="s">
        <v>52</v>
      </c>
      <c r="B37" s="19" t="s">
        <v>0</v>
      </c>
      <c r="C37" s="19" t="s">
        <v>1</v>
      </c>
      <c r="D37" s="19" t="s">
        <v>2</v>
      </c>
      <c r="E37" s="20" t="s">
        <v>3</v>
      </c>
      <c r="F37" s="19" t="s">
        <v>4</v>
      </c>
      <c r="G37" s="19" t="s">
        <v>5</v>
      </c>
      <c r="H37" s="19" t="s">
        <v>6</v>
      </c>
      <c r="I37" s="20" t="s">
        <v>7</v>
      </c>
      <c r="J37" s="19" t="s">
        <v>8</v>
      </c>
      <c r="K37" s="19" t="s">
        <v>9</v>
      </c>
      <c r="L37" s="19" t="s">
        <v>10</v>
      </c>
      <c r="M37" s="19" t="s">
        <v>11</v>
      </c>
      <c r="N37" s="19" t="s">
        <v>12</v>
      </c>
      <c r="O37" s="19" t="s">
        <v>13</v>
      </c>
      <c r="P37" s="19" t="s">
        <v>14</v>
      </c>
      <c r="Q37" s="20" t="s">
        <v>15</v>
      </c>
      <c r="R37" s="19" t="s">
        <v>16</v>
      </c>
      <c r="S37" s="19" t="s">
        <v>17</v>
      </c>
    </row>
    <row r="38" spans="1:19" x14ac:dyDescent="0.25">
      <c r="A38" s="16" t="s">
        <v>57</v>
      </c>
      <c r="B38" s="28">
        <v>78.81</v>
      </c>
      <c r="C38" s="28">
        <v>90.42</v>
      </c>
      <c r="D38" s="28">
        <v>85.36</v>
      </c>
      <c r="E38" s="28">
        <v>76.5</v>
      </c>
      <c r="F38" s="28">
        <v>79.790000000000006</v>
      </c>
      <c r="G38" s="28">
        <v>92.86</v>
      </c>
      <c r="H38" s="28">
        <v>85.95</v>
      </c>
      <c r="I38" s="28">
        <v>106.62</v>
      </c>
      <c r="J38" s="28">
        <v>89</v>
      </c>
      <c r="K38" s="28">
        <v>91.76</v>
      </c>
      <c r="L38" s="28">
        <v>90.97</v>
      </c>
      <c r="M38" s="28">
        <v>92.35</v>
      </c>
      <c r="N38" s="28">
        <v>83.66</v>
      </c>
      <c r="O38" s="28">
        <v>90.12</v>
      </c>
      <c r="P38" s="28">
        <v>94.06</v>
      </c>
      <c r="Q38" s="28">
        <v>95.82</v>
      </c>
      <c r="R38" s="28">
        <v>93.68</v>
      </c>
      <c r="S38" s="28">
        <v>89.89</v>
      </c>
    </row>
    <row r="39" spans="1:19" x14ac:dyDescent="0.25">
      <c r="A39" s="16" t="s">
        <v>58</v>
      </c>
      <c r="B39" s="28">
        <v>78.459999999999994</v>
      </c>
      <c r="C39" s="28">
        <v>80.209999999999994</v>
      </c>
      <c r="D39" s="28">
        <v>100.85</v>
      </c>
      <c r="E39" s="28">
        <v>110.17</v>
      </c>
      <c r="F39" s="28">
        <v>76.58</v>
      </c>
      <c r="G39" s="28">
        <v>85.53</v>
      </c>
      <c r="H39" s="28">
        <v>89.94</v>
      </c>
      <c r="I39" s="28">
        <v>98.46</v>
      </c>
      <c r="J39" s="28">
        <v>77.900000000000006</v>
      </c>
      <c r="K39" s="28">
        <v>81.66</v>
      </c>
      <c r="L39" s="28">
        <v>91.81</v>
      </c>
      <c r="M39" s="28">
        <v>100.38</v>
      </c>
      <c r="N39" s="28">
        <v>77.680000000000007</v>
      </c>
      <c r="O39" s="28">
        <v>94.29</v>
      </c>
      <c r="P39" s="28">
        <v>94.88</v>
      </c>
      <c r="Q39" s="28">
        <v>98.82</v>
      </c>
      <c r="R39" s="28">
        <v>82.28</v>
      </c>
      <c r="S39" s="28">
        <v>87.05</v>
      </c>
    </row>
    <row r="40" spans="1:19" x14ac:dyDescent="0.25">
      <c r="A40" s="16" t="s">
        <v>59</v>
      </c>
      <c r="B40" s="28">
        <v>99.84</v>
      </c>
      <c r="C40" s="28">
        <v>116.11</v>
      </c>
      <c r="D40" s="28">
        <v>110.82</v>
      </c>
      <c r="E40" s="28">
        <v>115.02</v>
      </c>
      <c r="F40" s="28">
        <v>102.82</v>
      </c>
      <c r="G40" s="28">
        <v>116.27</v>
      </c>
      <c r="H40" s="28">
        <v>107.15</v>
      </c>
      <c r="I40" s="28">
        <v>114.01</v>
      </c>
      <c r="J40" s="28">
        <v>101.81</v>
      </c>
      <c r="K40" s="28">
        <v>113.83</v>
      </c>
      <c r="L40" s="28">
        <v>116.06</v>
      </c>
      <c r="M40" s="28">
        <v>119.11</v>
      </c>
      <c r="N40" s="28">
        <v>97.32</v>
      </c>
      <c r="O40" s="28">
        <v>117.38</v>
      </c>
      <c r="P40" s="28">
        <v>118.86</v>
      </c>
      <c r="Q40" s="28">
        <v>120.85</v>
      </c>
      <c r="R40" s="28">
        <v>110.58</v>
      </c>
      <c r="S40" s="28">
        <v>121.13</v>
      </c>
    </row>
    <row r="41" spans="1:1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x14ac:dyDescent="0.25">
      <c r="A42" s="17" t="s">
        <v>18</v>
      </c>
      <c r="B42" s="23">
        <f t="shared" ref="B42:S42" si="8">AVERAGE(B38:B40)</f>
        <v>85.703333333333333</v>
      </c>
      <c r="C42" s="23">
        <f t="shared" si="8"/>
        <v>95.58</v>
      </c>
      <c r="D42" s="23">
        <f t="shared" si="8"/>
        <v>99.009999999999991</v>
      </c>
      <c r="E42" s="23">
        <f t="shared" si="8"/>
        <v>100.56333333333333</v>
      </c>
      <c r="F42" s="23">
        <f t="shared" si="8"/>
        <v>86.396666666666661</v>
      </c>
      <c r="G42" s="23">
        <f t="shared" si="8"/>
        <v>98.219999999999985</v>
      </c>
      <c r="H42" s="23">
        <f t="shared" si="8"/>
        <v>94.34666666666665</v>
      </c>
      <c r="I42" s="23">
        <f t="shared" si="8"/>
        <v>106.36333333333333</v>
      </c>
      <c r="J42" s="23">
        <f t="shared" si="8"/>
        <v>89.570000000000007</v>
      </c>
      <c r="K42" s="23">
        <f t="shared" si="8"/>
        <v>95.75</v>
      </c>
      <c r="L42" s="23">
        <f t="shared" si="8"/>
        <v>99.613333333333344</v>
      </c>
      <c r="M42" s="23">
        <f t="shared" si="8"/>
        <v>103.94666666666666</v>
      </c>
      <c r="N42" s="23">
        <f t="shared" si="8"/>
        <v>86.219999999999985</v>
      </c>
      <c r="O42" s="23">
        <f t="shared" si="8"/>
        <v>100.59666666666668</v>
      </c>
      <c r="P42" s="23">
        <f t="shared" si="8"/>
        <v>102.60000000000001</v>
      </c>
      <c r="Q42" s="23">
        <f t="shared" si="8"/>
        <v>105.16333333333334</v>
      </c>
      <c r="R42" s="23">
        <f t="shared" si="8"/>
        <v>95.513333333333335</v>
      </c>
      <c r="S42" s="23">
        <f t="shared" si="8"/>
        <v>99.356666666666669</v>
      </c>
    </row>
    <row r="43" spans="1:19" x14ac:dyDescent="0.25">
      <c r="A43" s="17" t="s">
        <v>19</v>
      </c>
      <c r="B43" s="23">
        <f t="shared" ref="B43:S43" si="9">STDEVA(B38:B40)</f>
        <v>12.243963138352383</v>
      </c>
      <c r="C43" s="23">
        <f t="shared" si="9"/>
        <v>18.497883662732853</v>
      </c>
      <c r="D43" s="23">
        <f t="shared" si="9"/>
        <v>12.82934526778368</v>
      </c>
      <c r="E43" s="23">
        <f t="shared" si="9"/>
        <v>20.980077057373546</v>
      </c>
      <c r="F43" s="23">
        <f t="shared" si="9"/>
        <v>14.313295683850505</v>
      </c>
      <c r="G43" s="23">
        <f t="shared" si="9"/>
        <v>16.055656324174436</v>
      </c>
      <c r="H43" s="23">
        <f t="shared" si="9"/>
        <v>11.26605668960233</v>
      </c>
      <c r="I43" s="23">
        <f t="shared" si="9"/>
        <v>7.7781767357995548</v>
      </c>
      <c r="J43" s="23">
        <f t="shared" si="9"/>
        <v>11.965187002299459</v>
      </c>
      <c r="K43" s="23">
        <f t="shared" si="9"/>
        <v>16.451969486964142</v>
      </c>
      <c r="L43" s="23">
        <f t="shared" si="9"/>
        <v>14.249422210508408</v>
      </c>
      <c r="M43" s="23">
        <f t="shared" si="9"/>
        <v>13.731905670129496</v>
      </c>
      <c r="N43" s="23">
        <f t="shared" si="9"/>
        <v>10.067154513565384</v>
      </c>
      <c r="O43" s="23">
        <f t="shared" si="9"/>
        <v>14.683576993816283</v>
      </c>
      <c r="P43" s="23">
        <f t="shared" si="9"/>
        <v>14.087540594440128</v>
      </c>
      <c r="Q43" s="23">
        <f t="shared" si="9"/>
        <v>13.667612568891808</v>
      </c>
      <c r="R43" s="23">
        <f t="shared" si="9"/>
        <v>14.238796765644629</v>
      </c>
      <c r="S43" s="23">
        <f t="shared" si="9"/>
        <v>18.909651856481428</v>
      </c>
    </row>
    <row r="44" spans="1:19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x14ac:dyDescent="0.25">
      <c r="A45" s="14"/>
      <c r="B45" s="19"/>
      <c r="C45" s="19"/>
      <c r="D45" s="19"/>
      <c r="E45" s="20"/>
      <c r="F45" s="19"/>
      <c r="G45" s="19"/>
      <c r="H45" s="19"/>
      <c r="I45" s="20"/>
      <c r="J45" s="19"/>
      <c r="K45" s="19"/>
      <c r="L45" s="19"/>
      <c r="M45" s="19"/>
      <c r="N45" s="19"/>
      <c r="O45" s="19"/>
      <c r="P45" s="19"/>
      <c r="Q45" s="20"/>
      <c r="R45" s="19"/>
      <c r="S45" s="19"/>
    </row>
    <row r="46" spans="1:19" x14ac:dyDescent="0.25">
      <c r="A46" s="14" t="s">
        <v>53</v>
      </c>
      <c r="B46" s="19" t="s">
        <v>0</v>
      </c>
      <c r="C46" s="19" t="s">
        <v>1</v>
      </c>
      <c r="D46" s="19" t="s">
        <v>2</v>
      </c>
      <c r="E46" s="20" t="s">
        <v>3</v>
      </c>
      <c r="F46" s="19" t="s">
        <v>4</v>
      </c>
      <c r="G46" s="19" t="s">
        <v>5</v>
      </c>
      <c r="H46" s="19" t="s">
        <v>6</v>
      </c>
      <c r="I46" s="20" t="s">
        <v>7</v>
      </c>
      <c r="J46" s="19" t="s">
        <v>8</v>
      </c>
      <c r="K46" s="19" t="s">
        <v>9</v>
      </c>
      <c r="L46" s="19" t="s">
        <v>10</v>
      </c>
      <c r="M46" s="19" t="s">
        <v>11</v>
      </c>
      <c r="N46" s="19" t="s">
        <v>12</v>
      </c>
      <c r="O46" s="19" t="s">
        <v>13</v>
      </c>
      <c r="P46" s="19" t="s">
        <v>14</v>
      </c>
      <c r="Q46" s="20" t="s">
        <v>15</v>
      </c>
      <c r="R46" s="19" t="s">
        <v>16</v>
      </c>
      <c r="S46" s="19" t="s">
        <v>17</v>
      </c>
    </row>
    <row r="47" spans="1:19" x14ac:dyDescent="0.25">
      <c r="A47" s="16" t="s">
        <v>57</v>
      </c>
      <c r="B47" s="28">
        <v>708.76</v>
      </c>
      <c r="C47" s="28">
        <v>720.52</v>
      </c>
      <c r="D47" s="28">
        <v>688.48</v>
      </c>
      <c r="E47" s="28">
        <v>679.7</v>
      </c>
      <c r="F47" s="28">
        <v>673.47</v>
      </c>
      <c r="G47" s="28">
        <v>735.56</v>
      </c>
      <c r="H47" s="28">
        <v>664.56</v>
      </c>
      <c r="I47" s="28">
        <v>774.77</v>
      </c>
      <c r="J47" s="28">
        <v>677.65</v>
      </c>
      <c r="K47" s="28">
        <v>756.05</v>
      </c>
      <c r="L47" s="28">
        <v>768.57</v>
      </c>
      <c r="M47" s="28">
        <v>730.12</v>
      </c>
      <c r="N47" s="28">
        <v>708.15</v>
      </c>
      <c r="O47" s="28">
        <v>784.55</v>
      </c>
      <c r="P47" s="28">
        <v>786.72</v>
      </c>
      <c r="Q47" s="28">
        <v>720.36</v>
      </c>
      <c r="R47" s="28">
        <v>741.29</v>
      </c>
      <c r="S47" s="28">
        <v>720.84</v>
      </c>
    </row>
    <row r="48" spans="1:19" x14ac:dyDescent="0.25">
      <c r="A48" s="16" t="s">
        <v>58</v>
      </c>
      <c r="B48" s="28">
        <v>705.52</v>
      </c>
      <c r="C48" s="28">
        <v>704.16</v>
      </c>
      <c r="D48" s="28">
        <v>647.80999999999995</v>
      </c>
      <c r="E48" s="28">
        <v>680.55</v>
      </c>
      <c r="F48" s="28">
        <v>761.43</v>
      </c>
      <c r="G48" s="28">
        <v>794.02</v>
      </c>
      <c r="H48" s="28">
        <v>673.87</v>
      </c>
      <c r="I48" s="28">
        <v>731.73</v>
      </c>
      <c r="J48" s="28">
        <v>749.01</v>
      </c>
      <c r="K48" s="28">
        <v>745.31</v>
      </c>
      <c r="L48" s="28">
        <v>660.21</v>
      </c>
      <c r="M48" s="28">
        <v>733.14</v>
      </c>
      <c r="N48" s="28">
        <v>708.36</v>
      </c>
      <c r="O48" s="28">
        <v>698.89</v>
      </c>
      <c r="P48" s="28">
        <v>655.48</v>
      </c>
      <c r="Q48" s="28">
        <v>689.25</v>
      </c>
      <c r="R48" s="28">
        <v>692.09</v>
      </c>
      <c r="S48" s="28">
        <v>803.52</v>
      </c>
    </row>
    <row r="49" spans="1:19" x14ac:dyDescent="0.25">
      <c r="A49" s="16" t="s">
        <v>59</v>
      </c>
      <c r="B49" s="28">
        <v>707.79</v>
      </c>
      <c r="C49" s="28">
        <v>758.08</v>
      </c>
      <c r="D49" s="28">
        <v>739.7</v>
      </c>
      <c r="E49" s="28">
        <v>717.2</v>
      </c>
      <c r="F49" s="28">
        <v>702.33</v>
      </c>
      <c r="G49" s="28">
        <v>745.77</v>
      </c>
      <c r="H49" s="28">
        <v>703.5</v>
      </c>
      <c r="I49" s="28">
        <v>691.92</v>
      </c>
      <c r="J49" s="28">
        <v>696.92</v>
      </c>
      <c r="K49" s="28">
        <v>706.88</v>
      </c>
      <c r="L49" s="28">
        <v>723.83</v>
      </c>
      <c r="M49" s="28">
        <v>720.75</v>
      </c>
      <c r="N49" s="28">
        <v>725.64</v>
      </c>
      <c r="O49" s="28">
        <v>763.36</v>
      </c>
      <c r="P49" s="28">
        <v>688.35</v>
      </c>
      <c r="Q49" s="28">
        <v>717.23</v>
      </c>
      <c r="R49" s="28">
        <v>697</v>
      </c>
      <c r="S49" s="28">
        <v>731.77</v>
      </c>
    </row>
    <row r="50" spans="1:19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x14ac:dyDescent="0.25">
      <c r="A51" s="17" t="s">
        <v>18</v>
      </c>
      <c r="B51" s="23">
        <f t="shared" ref="B51:S51" si="10">AVERAGE(B47:B49)</f>
        <v>707.35666666666657</v>
      </c>
      <c r="C51" s="23">
        <f t="shared" si="10"/>
        <v>727.58666666666659</v>
      </c>
      <c r="D51" s="23">
        <f t="shared" si="10"/>
        <v>691.99666666666656</v>
      </c>
      <c r="E51" s="23">
        <f t="shared" si="10"/>
        <v>692.48333333333323</v>
      </c>
      <c r="F51" s="23">
        <f t="shared" si="10"/>
        <v>712.41</v>
      </c>
      <c r="G51" s="23">
        <f t="shared" si="10"/>
        <v>758.44999999999993</v>
      </c>
      <c r="H51" s="23">
        <f t="shared" si="10"/>
        <v>680.64333333333332</v>
      </c>
      <c r="I51" s="23">
        <f t="shared" si="10"/>
        <v>732.80666666666673</v>
      </c>
      <c r="J51" s="23">
        <f t="shared" si="10"/>
        <v>707.86</v>
      </c>
      <c r="K51" s="23">
        <f t="shared" si="10"/>
        <v>736.07999999999993</v>
      </c>
      <c r="L51" s="23">
        <f t="shared" si="10"/>
        <v>717.53666666666675</v>
      </c>
      <c r="M51" s="23">
        <f t="shared" si="10"/>
        <v>728.00333333333344</v>
      </c>
      <c r="N51" s="23">
        <f t="shared" si="10"/>
        <v>714.05000000000007</v>
      </c>
      <c r="O51" s="23">
        <f t="shared" si="10"/>
        <v>748.93333333333339</v>
      </c>
      <c r="P51" s="23">
        <f t="shared" si="10"/>
        <v>710.18333333333339</v>
      </c>
      <c r="Q51" s="23">
        <f t="shared" si="10"/>
        <v>708.94666666666672</v>
      </c>
      <c r="R51" s="23">
        <f t="shared" si="10"/>
        <v>710.12666666666667</v>
      </c>
      <c r="S51" s="23">
        <f t="shared" si="10"/>
        <v>752.04333333333341</v>
      </c>
    </row>
    <row r="52" spans="1:19" x14ac:dyDescent="0.25">
      <c r="A52" s="17" t="s">
        <v>19</v>
      </c>
      <c r="B52" s="23">
        <f t="shared" ref="B52:S52" si="11">STDEVA(B47:B49)</f>
        <v>1.6628990749090391</v>
      </c>
      <c r="C52" s="23">
        <f t="shared" si="11"/>
        <v>27.645884564132423</v>
      </c>
      <c r="D52" s="23">
        <f t="shared" si="11"/>
        <v>46.045827534461118</v>
      </c>
      <c r="E52" s="23">
        <f t="shared" si="11"/>
        <v>21.409479987457296</v>
      </c>
      <c r="F52" s="23">
        <f t="shared" si="11"/>
        <v>44.837988358087564</v>
      </c>
      <c r="G52" s="23">
        <f t="shared" si="11"/>
        <v>31.224664930147782</v>
      </c>
      <c r="H52" s="23">
        <f t="shared" si="11"/>
        <v>20.334439587392964</v>
      </c>
      <c r="I52" s="23">
        <f t="shared" si="11"/>
        <v>41.435492435028863</v>
      </c>
      <c r="J52" s="23">
        <f t="shared" si="11"/>
        <v>36.916461097998017</v>
      </c>
      <c r="K52" s="23">
        <f t="shared" si="11"/>
        <v>25.851825854279589</v>
      </c>
      <c r="L52" s="23">
        <f t="shared" si="11"/>
        <v>54.453438214068122</v>
      </c>
      <c r="M52" s="23">
        <f t="shared" si="11"/>
        <v>6.4605133954921312</v>
      </c>
      <c r="N52" s="23">
        <f t="shared" si="11"/>
        <v>10.037783619903344</v>
      </c>
      <c r="O52" s="23">
        <f t="shared" si="11"/>
        <v>44.615080783669242</v>
      </c>
      <c r="P52" s="23">
        <f t="shared" si="11"/>
        <v>68.289861863481121</v>
      </c>
      <c r="Q52" s="23">
        <f t="shared" si="11"/>
        <v>17.129455138250417</v>
      </c>
      <c r="R52" s="23">
        <f t="shared" si="11"/>
        <v>27.099668509657672</v>
      </c>
      <c r="S52" s="23">
        <f t="shared" si="11"/>
        <v>44.913824523562141</v>
      </c>
    </row>
    <row r="53" spans="1:19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25">
      <c r="A55" s="14" t="s">
        <v>54</v>
      </c>
      <c r="B55" s="19" t="s">
        <v>0</v>
      </c>
      <c r="C55" s="19" t="s">
        <v>1</v>
      </c>
      <c r="D55" s="19" t="s">
        <v>2</v>
      </c>
      <c r="E55" s="20" t="s">
        <v>3</v>
      </c>
      <c r="F55" s="19" t="s">
        <v>4</v>
      </c>
      <c r="G55" s="19" t="s">
        <v>5</v>
      </c>
      <c r="H55" s="19" t="s">
        <v>6</v>
      </c>
      <c r="I55" s="20" t="s">
        <v>7</v>
      </c>
      <c r="J55" s="19" t="s">
        <v>8</v>
      </c>
      <c r="K55" s="19" t="s">
        <v>9</v>
      </c>
      <c r="L55" s="19" t="s">
        <v>10</v>
      </c>
      <c r="M55" s="19" t="s">
        <v>11</v>
      </c>
      <c r="N55" s="19" t="s">
        <v>12</v>
      </c>
      <c r="O55" s="19" t="s">
        <v>13</v>
      </c>
      <c r="P55" s="19" t="s">
        <v>14</v>
      </c>
      <c r="Q55" s="20" t="s">
        <v>15</v>
      </c>
      <c r="R55" s="19" t="s">
        <v>16</v>
      </c>
      <c r="S55" s="19" t="s">
        <v>17</v>
      </c>
    </row>
    <row r="56" spans="1:19" x14ac:dyDescent="0.25">
      <c r="A56" s="16" t="s">
        <v>57</v>
      </c>
      <c r="B56" s="28">
        <v>7249.51</v>
      </c>
      <c r="C56" s="28">
        <v>7142.79</v>
      </c>
      <c r="D56" s="28">
        <v>7487.46</v>
      </c>
      <c r="E56" s="28">
        <v>7378.18</v>
      </c>
      <c r="F56" s="28">
        <v>7047.93</v>
      </c>
      <c r="G56" s="28">
        <v>7287.92</v>
      </c>
      <c r="H56" s="28">
        <v>7122.66</v>
      </c>
      <c r="I56" s="28">
        <v>7798.8</v>
      </c>
      <c r="J56" s="28">
        <v>7102.8</v>
      </c>
      <c r="K56" s="28">
        <v>7257.76</v>
      </c>
      <c r="L56" s="28">
        <v>7499.88</v>
      </c>
      <c r="M56" s="28">
        <v>7545.24</v>
      </c>
      <c r="N56" s="28">
        <v>7133.43</v>
      </c>
      <c r="O56" s="28">
        <v>7239.32</v>
      </c>
      <c r="P56" s="28">
        <v>7173.31</v>
      </c>
      <c r="Q56" s="28">
        <v>7322.19</v>
      </c>
      <c r="R56" s="28">
        <v>7772.55</v>
      </c>
      <c r="S56" s="28">
        <v>6813.68</v>
      </c>
    </row>
    <row r="57" spans="1:19" x14ac:dyDescent="0.25">
      <c r="A57" s="16" t="s">
        <v>58</v>
      </c>
      <c r="B57" s="28">
        <v>7089.22</v>
      </c>
      <c r="C57" s="28">
        <v>7289.44</v>
      </c>
      <c r="D57" s="28">
        <v>7157.12</v>
      </c>
      <c r="E57" s="28">
        <v>7439.46</v>
      </c>
      <c r="F57" s="28">
        <v>7000.5</v>
      </c>
      <c r="G57" s="28">
        <v>7210.55</v>
      </c>
      <c r="H57" s="28">
        <v>7316.78</v>
      </c>
      <c r="I57" s="28">
        <v>7400.97</v>
      </c>
      <c r="J57" s="28">
        <v>7211.56</v>
      </c>
      <c r="K57" s="28">
        <v>7207.01</v>
      </c>
      <c r="L57" s="28">
        <v>7263.5</v>
      </c>
      <c r="M57" s="28">
        <v>7409.63</v>
      </c>
      <c r="N57" s="28">
        <v>7031.15</v>
      </c>
      <c r="O57" s="28">
        <v>6836.5</v>
      </c>
      <c r="P57" s="28">
        <v>7121.77</v>
      </c>
      <c r="Q57" s="28">
        <v>7557.23</v>
      </c>
      <c r="R57" s="28">
        <v>7555.28</v>
      </c>
      <c r="S57" s="28">
        <v>7092.76</v>
      </c>
    </row>
    <row r="58" spans="1:19" x14ac:dyDescent="0.25">
      <c r="A58" s="16" t="s">
        <v>59</v>
      </c>
      <c r="B58" s="28">
        <v>7119.24</v>
      </c>
      <c r="C58" s="28">
        <v>6977.41</v>
      </c>
      <c r="D58" s="28">
        <v>6968.17</v>
      </c>
      <c r="E58" s="28">
        <v>7055.06</v>
      </c>
      <c r="F58" s="28">
        <v>7081.36</v>
      </c>
      <c r="G58" s="28">
        <v>7020.73</v>
      </c>
      <c r="H58" s="28">
        <v>7019.31</v>
      </c>
      <c r="I58" s="28">
        <v>6828.91</v>
      </c>
      <c r="J58" s="28">
        <v>6929.84</v>
      </c>
      <c r="K58" s="28">
        <v>6825.15</v>
      </c>
      <c r="L58" s="28">
        <v>7000.55</v>
      </c>
      <c r="M58" s="28">
        <v>7221.28</v>
      </c>
      <c r="N58" s="28">
        <v>7285.43</v>
      </c>
      <c r="O58" s="28">
        <v>7183.43</v>
      </c>
      <c r="P58" s="28">
        <v>7110.63</v>
      </c>
      <c r="Q58" s="28">
        <v>7251.77</v>
      </c>
      <c r="R58" s="28">
        <v>7540.4</v>
      </c>
      <c r="S58" s="28">
        <v>6569.56</v>
      </c>
    </row>
    <row r="59" spans="1:19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25">
      <c r="A60" s="17" t="s">
        <v>18</v>
      </c>
      <c r="B60" s="23">
        <f t="shared" ref="B60:S60" si="12">AVERAGE(B56:B58)</f>
        <v>7152.6566666666668</v>
      </c>
      <c r="C60" s="23">
        <f t="shared" si="12"/>
        <v>7136.5466666666662</v>
      </c>
      <c r="D60" s="23">
        <f t="shared" si="12"/>
        <v>7204.25</v>
      </c>
      <c r="E60" s="23">
        <f t="shared" si="12"/>
        <v>7290.9000000000005</v>
      </c>
      <c r="F60" s="23">
        <f t="shared" si="12"/>
        <v>7043.2633333333333</v>
      </c>
      <c r="G60" s="23">
        <f t="shared" si="12"/>
        <v>7173.0666666666666</v>
      </c>
      <c r="H60" s="23">
        <f t="shared" si="12"/>
        <v>7152.916666666667</v>
      </c>
      <c r="I60" s="23">
        <f t="shared" si="12"/>
        <v>7342.8933333333334</v>
      </c>
      <c r="J60" s="23">
        <f t="shared" si="12"/>
        <v>7081.4000000000005</v>
      </c>
      <c r="K60" s="23">
        <f t="shared" si="12"/>
        <v>7096.6399999999994</v>
      </c>
      <c r="L60" s="23">
        <f t="shared" si="12"/>
        <v>7254.6433333333334</v>
      </c>
      <c r="M60" s="23">
        <f t="shared" si="12"/>
        <v>7392.0499999999993</v>
      </c>
      <c r="N60" s="23">
        <f t="shared" si="12"/>
        <v>7150.003333333334</v>
      </c>
      <c r="O60" s="23">
        <f t="shared" si="12"/>
        <v>7086.416666666667</v>
      </c>
      <c r="P60" s="23">
        <f t="shared" si="12"/>
        <v>7135.2366666666676</v>
      </c>
      <c r="Q60" s="23">
        <f t="shared" si="12"/>
        <v>7377.0633333333326</v>
      </c>
      <c r="R60" s="23">
        <f t="shared" si="12"/>
        <v>7622.7433333333329</v>
      </c>
      <c r="S60" s="23">
        <f t="shared" si="12"/>
        <v>6825.333333333333</v>
      </c>
    </row>
    <row r="61" spans="1:19" x14ac:dyDescent="0.25">
      <c r="A61" s="17" t="s">
        <v>19</v>
      </c>
      <c r="B61" s="23">
        <f t="shared" ref="B61:S61" si="13">STDEVA(B56:B58)</f>
        <v>85.20989516091042</v>
      </c>
      <c r="C61" s="23">
        <f t="shared" si="13"/>
        <v>156.1086629029065</v>
      </c>
      <c r="D61" s="23">
        <f t="shared" si="13"/>
        <v>262.83350946939771</v>
      </c>
      <c r="E61" s="23">
        <f t="shared" si="13"/>
        <v>206.52890548298546</v>
      </c>
      <c r="F61" s="23">
        <f t="shared" si="13"/>
        <v>40.631493122125384</v>
      </c>
      <c r="G61" s="23">
        <f t="shared" si="13"/>
        <v>137.48226879613756</v>
      </c>
      <c r="H61" s="23">
        <f t="shared" si="13"/>
        <v>151.0254933225952</v>
      </c>
      <c r="I61" s="23">
        <f t="shared" si="13"/>
        <v>487.54623107284249</v>
      </c>
      <c r="J61" s="23">
        <f t="shared" si="13"/>
        <v>142.07395820487312</v>
      </c>
      <c r="K61" s="23">
        <f t="shared" si="13"/>
        <v>236.4825695479482</v>
      </c>
      <c r="L61" s="23">
        <f t="shared" si="13"/>
        <v>249.78279090708654</v>
      </c>
      <c r="M61" s="23">
        <f t="shared" si="13"/>
        <v>162.69392336531814</v>
      </c>
      <c r="N61" s="23">
        <f t="shared" si="13"/>
        <v>127.94759135416895</v>
      </c>
      <c r="O61" s="23">
        <f t="shared" si="13"/>
        <v>218.23079121272806</v>
      </c>
      <c r="P61" s="23">
        <f t="shared" si="13"/>
        <v>33.439631178189451</v>
      </c>
      <c r="Q61" s="23">
        <f t="shared" si="13"/>
        <v>159.95238333120648</v>
      </c>
      <c r="R61" s="23">
        <f t="shared" si="13"/>
        <v>129.94953494850765</v>
      </c>
      <c r="S61" s="23">
        <f t="shared" si="13"/>
        <v>261.79459530963067</v>
      </c>
    </row>
    <row r="62" spans="1:19" x14ac:dyDescent="0.25">
      <c r="A62" s="14"/>
      <c r="B62" s="19"/>
      <c r="C62" s="19"/>
      <c r="D62" s="19"/>
      <c r="E62" s="20"/>
      <c r="F62" s="19"/>
      <c r="G62" s="19"/>
      <c r="H62" s="19"/>
      <c r="I62" s="20"/>
      <c r="J62" s="19"/>
      <c r="K62" s="19"/>
      <c r="L62" s="19"/>
      <c r="M62" s="19"/>
      <c r="N62" s="19"/>
      <c r="O62" s="19"/>
      <c r="P62" s="19"/>
      <c r="Q62" s="20"/>
      <c r="R62" s="19"/>
      <c r="S62" s="19"/>
    </row>
    <row r="63" spans="1:19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5">
      <c r="A64" s="14" t="s">
        <v>55</v>
      </c>
      <c r="B64" s="19" t="s">
        <v>0</v>
      </c>
      <c r="C64" s="19" t="s">
        <v>1</v>
      </c>
      <c r="D64" s="19" t="s">
        <v>2</v>
      </c>
      <c r="E64" s="20" t="s">
        <v>3</v>
      </c>
      <c r="F64" s="19" t="s">
        <v>4</v>
      </c>
      <c r="G64" s="19" t="s">
        <v>5</v>
      </c>
      <c r="H64" s="19" t="s">
        <v>6</v>
      </c>
      <c r="I64" s="20" t="s">
        <v>7</v>
      </c>
      <c r="J64" s="19" t="s">
        <v>8</v>
      </c>
      <c r="K64" s="19" t="s">
        <v>9</v>
      </c>
      <c r="L64" s="19" t="s">
        <v>10</v>
      </c>
      <c r="M64" s="19" t="s">
        <v>11</v>
      </c>
      <c r="N64" s="19" t="s">
        <v>12</v>
      </c>
      <c r="O64" s="19" t="s">
        <v>13</v>
      </c>
      <c r="P64" s="19" t="s">
        <v>14</v>
      </c>
      <c r="Q64" s="20" t="s">
        <v>15</v>
      </c>
      <c r="R64" s="19" t="s">
        <v>16</v>
      </c>
      <c r="S64" s="19" t="s">
        <v>17</v>
      </c>
    </row>
    <row r="65" spans="1:19" x14ac:dyDescent="0.25">
      <c r="A65" s="16" t="s">
        <v>57</v>
      </c>
      <c r="B65" s="28">
        <v>33533.57</v>
      </c>
      <c r="C65" s="28">
        <v>33507.1</v>
      </c>
      <c r="D65" s="28">
        <v>34877.17</v>
      </c>
      <c r="E65" s="28">
        <v>33483.54</v>
      </c>
      <c r="F65" s="28">
        <v>32718.400000000001</v>
      </c>
      <c r="G65" s="28">
        <v>34285.17</v>
      </c>
      <c r="H65" s="28">
        <v>33177.83</v>
      </c>
      <c r="I65" s="28">
        <v>34283.910000000003</v>
      </c>
      <c r="J65" s="28">
        <v>33463.43</v>
      </c>
      <c r="K65" s="28">
        <v>33771.24</v>
      </c>
      <c r="L65" s="28">
        <v>34627.58</v>
      </c>
      <c r="M65" s="28">
        <v>34367</v>
      </c>
      <c r="N65" s="28">
        <v>33424.199999999997</v>
      </c>
      <c r="O65" s="28">
        <v>34051.68</v>
      </c>
      <c r="P65" s="28">
        <v>33193.410000000003</v>
      </c>
      <c r="Q65" s="28">
        <v>34556.699999999997</v>
      </c>
      <c r="R65" s="28">
        <v>31855.19</v>
      </c>
      <c r="S65" s="28">
        <v>31837.71</v>
      </c>
    </row>
    <row r="66" spans="1:19" x14ac:dyDescent="0.25">
      <c r="A66" s="16" t="s">
        <v>58</v>
      </c>
      <c r="B66" s="28">
        <v>33531.75</v>
      </c>
      <c r="C66" s="28">
        <v>33269.86</v>
      </c>
      <c r="D66" s="28">
        <v>32833.730000000003</v>
      </c>
      <c r="E66" s="28">
        <v>33228.61</v>
      </c>
      <c r="F66" s="28">
        <v>32786.11</v>
      </c>
      <c r="G66" s="28">
        <v>34090.870000000003</v>
      </c>
      <c r="H66" s="28">
        <v>33737.589999999997</v>
      </c>
      <c r="I66" s="28">
        <v>33199.78</v>
      </c>
      <c r="J66" s="28">
        <v>34701.120000000003</v>
      </c>
      <c r="K66" s="28">
        <v>33406.14</v>
      </c>
      <c r="L66" s="28">
        <v>33910.06</v>
      </c>
      <c r="M66" s="28">
        <v>33264.18</v>
      </c>
      <c r="N66" s="28">
        <v>33926.9</v>
      </c>
      <c r="O66" s="28">
        <v>34336.61</v>
      </c>
      <c r="P66" s="28">
        <v>33549.050000000003</v>
      </c>
      <c r="Q66" s="28">
        <v>33754.83</v>
      </c>
      <c r="R66" s="28">
        <v>31865.35</v>
      </c>
      <c r="S66" s="28">
        <v>33291.449999999997</v>
      </c>
    </row>
    <row r="67" spans="1:19" x14ac:dyDescent="0.25">
      <c r="A67" s="16" t="s">
        <v>59</v>
      </c>
      <c r="B67" s="28">
        <v>33456.559999999998</v>
      </c>
      <c r="C67" s="28">
        <v>34011.64</v>
      </c>
      <c r="D67" s="28">
        <v>33585.89</v>
      </c>
      <c r="E67" s="28">
        <v>32490.62</v>
      </c>
      <c r="F67" s="28">
        <v>33401.160000000003</v>
      </c>
      <c r="G67" s="28">
        <v>33786.720000000001</v>
      </c>
      <c r="H67" s="28">
        <v>33320.22</v>
      </c>
      <c r="I67" s="28">
        <v>32367.11</v>
      </c>
      <c r="J67" s="28">
        <v>33330.54</v>
      </c>
      <c r="K67" s="28">
        <v>32832.86</v>
      </c>
      <c r="L67" s="28">
        <v>33516.1</v>
      </c>
      <c r="M67" s="28">
        <v>33794.239999999998</v>
      </c>
      <c r="N67" s="28">
        <v>34655.17</v>
      </c>
      <c r="O67" s="28">
        <v>34137.78</v>
      </c>
      <c r="P67" s="28">
        <v>33585.5</v>
      </c>
      <c r="Q67" s="28">
        <v>33636.74</v>
      </c>
      <c r="R67" s="28">
        <v>32488.44</v>
      </c>
      <c r="S67" s="28">
        <v>31474.54</v>
      </c>
    </row>
    <row r="68" spans="1:19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5">
      <c r="A69" s="17" t="s">
        <v>18</v>
      </c>
      <c r="B69" s="23">
        <f t="shared" ref="B69:S69" si="14">AVERAGE(B65:B67)</f>
        <v>33507.293333333335</v>
      </c>
      <c r="C69" s="23">
        <f t="shared" si="14"/>
        <v>33596.199999999997</v>
      </c>
      <c r="D69" s="23">
        <f t="shared" si="14"/>
        <v>33765.596666666665</v>
      </c>
      <c r="E69" s="23">
        <f t="shared" si="14"/>
        <v>33067.589999999997</v>
      </c>
      <c r="F69" s="23">
        <f t="shared" si="14"/>
        <v>32968.556666666671</v>
      </c>
      <c r="G69" s="23">
        <f t="shared" si="14"/>
        <v>34054.253333333334</v>
      </c>
      <c r="H69" s="23">
        <f t="shared" si="14"/>
        <v>33411.879999999997</v>
      </c>
      <c r="I69" s="23">
        <f t="shared" si="14"/>
        <v>33283.599999999999</v>
      </c>
      <c r="J69" s="23">
        <f t="shared" si="14"/>
        <v>33831.696666666663</v>
      </c>
      <c r="K69" s="23">
        <f t="shared" si="14"/>
        <v>33336.746666666666</v>
      </c>
      <c r="L69" s="23">
        <f t="shared" si="14"/>
        <v>34017.91333333333</v>
      </c>
      <c r="M69" s="23">
        <f t="shared" si="14"/>
        <v>33808.473333333328</v>
      </c>
      <c r="N69" s="23">
        <f t="shared" si="14"/>
        <v>34002.090000000004</v>
      </c>
      <c r="O69" s="23">
        <f t="shared" si="14"/>
        <v>34175.356666666667</v>
      </c>
      <c r="P69" s="23">
        <f t="shared" si="14"/>
        <v>33442.653333333335</v>
      </c>
      <c r="Q69" s="23">
        <f t="shared" si="14"/>
        <v>33982.756666666661</v>
      </c>
      <c r="R69" s="23">
        <f t="shared" si="14"/>
        <v>32069.66</v>
      </c>
      <c r="S69" s="23">
        <f t="shared" si="14"/>
        <v>32201.233333333334</v>
      </c>
    </row>
    <row r="70" spans="1:19" x14ac:dyDescent="0.25">
      <c r="A70" s="17" t="s">
        <v>19</v>
      </c>
      <c r="B70" s="23">
        <f t="shared" ref="B70:S70" si="15">STDEVA(B65:B67)</f>
        <v>43.945778333458193</v>
      </c>
      <c r="C70" s="23">
        <f t="shared" si="15"/>
        <v>378.83175632462451</v>
      </c>
      <c r="D70" s="23">
        <f t="shared" si="15"/>
        <v>1033.5050183396927</v>
      </c>
      <c r="E70" s="23">
        <f t="shared" si="15"/>
        <v>515.67248511046341</v>
      </c>
      <c r="F70" s="23">
        <f t="shared" si="15"/>
        <v>376.17202718082905</v>
      </c>
      <c r="G70" s="23">
        <f t="shared" si="15"/>
        <v>251.23432455246382</v>
      </c>
      <c r="H70" s="23">
        <f t="shared" si="15"/>
        <v>290.91920029451194</v>
      </c>
      <c r="I70" s="23">
        <f t="shared" si="15"/>
        <v>961.14510054413904</v>
      </c>
      <c r="J70" s="23">
        <f t="shared" si="15"/>
        <v>755.86879644111195</v>
      </c>
      <c r="K70" s="23">
        <f t="shared" si="15"/>
        <v>473.02307780205831</v>
      </c>
      <c r="L70" s="23">
        <f t="shared" si="15"/>
        <v>563.53456303348014</v>
      </c>
      <c r="M70" s="23">
        <f t="shared" si="15"/>
        <v>551.54775761789949</v>
      </c>
      <c r="N70" s="23">
        <f t="shared" si="15"/>
        <v>618.91997649130735</v>
      </c>
      <c r="O70" s="23">
        <f t="shared" si="15"/>
        <v>146.13446080009135</v>
      </c>
      <c r="P70" s="23">
        <f t="shared" si="15"/>
        <v>216.61908972510426</v>
      </c>
      <c r="Q70" s="23">
        <f t="shared" si="15"/>
        <v>500.54422824894505</v>
      </c>
      <c r="R70" s="23">
        <f t="shared" si="15"/>
        <v>362.70969479736823</v>
      </c>
      <c r="S70" s="23">
        <f t="shared" si="15"/>
        <v>961.45847410760791</v>
      </c>
    </row>
    <row r="71" spans="1:19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5">
      <c r="A72" s="14"/>
      <c r="B72" s="19"/>
      <c r="C72" s="19"/>
      <c r="D72" s="19"/>
      <c r="E72" s="20"/>
      <c r="F72" s="19"/>
      <c r="G72" s="19"/>
      <c r="H72" s="19"/>
      <c r="I72" s="20"/>
      <c r="J72" s="19"/>
      <c r="K72" s="19"/>
      <c r="L72" s="19"/>
      <c r="M72" s="19"/>
      <c r="N72" s="19"/>
      <c r="O72" s="19"/>
      <c r="P72" s="19"/>
      <c r="Q72" s="20"/>
      <c r="R72" s="19"/>
      <c r="S72" s="19"/>
    </row>
    <row r="73" spans="1:19" x14ac:dyDescent="0.25">
      <c r="A73" s="14" t="s">
        <v>56</v>
      </c>
      <c r="B73" s="19" t="s">
        <v>0</v>
      </c>
      <c r="C73" s="19" t="s">
        <v>1</v>
      </c>
      <c r="D73" s="19" t="s">
        <v>2</v>
      </c>
      <c r="E73" s="20" t="s">
        <v>3</v>
      </c>
      <c r="F73" s="19" t="s">
        <v>4</v>
      </c>
      <c r="G73" s="19" t="s">
        <v>5</v>
      </c>
      <c r="H73" s="19" t="s">
        <v>6</v>
      </c>
      <c r="I73" s="20" t="s">
        <v>7</v>
      </c>
      <c r="J73" s="19" t="s">
        <v>8</v>
      </c>
      <c r="K73" s="19" t="s">
        <v>9</v>
      </c>
      <c r="L73" s="19" t="s">
        <v>10</v>
      </c>
      <c r="M73" s="19" t="s">
        <v>11</v>
      </c>
      <c r="N73" s="19" t="s">
        <v>12</v>
      </c>
      <c r="O73" s="19" t="s">
        <v>13</v>
      </c>
      <c r="P73" s="19" t="s">
        <v>14</v>
      </c>
      <c r="Q73" s="20" t="s">
        <v>15</v>
      </c>
      <c r="R73" s="19" t="s">
        <v>16</v>
      </c>
      <c r="S73" s="19" t="s">
        <v>17</v>
      </c>
    </row>
    <row r="74" spans="1:19" x14ac:dyDescent="0.25">
      <c r="A74" s="16" t="s">
        <v>57</v>
      </c>
      <c r="B74" s="28">
        <v>465.57</v>
      </c>
      <c r="C74" s="28">
        <v>300.04000000000002</v>
      </c>
      <c r="D74" s="28">
        <v>292.45</v>
      </c>
      <c r="E74" s="28">
        <v>398.08</v>
      </c>
      <c r="F74" s="28">
        <v>477.76</v>
      </c>
      <c r="G74" s="28">
        <v>308.23</v>
      </c>
      <c r="H74" s="28">
        <v>285.35000000000002</v>
      </c>
      <c r="I74" s="28">
        <v>549.57000000000005</v>
      </c>
      <c r="J74" s="28">
        <v>474.77</v>
      </c>
      <c r="K74" s="28">
        <v>381.8</v>
      </c>
      <c r="L74" s="28">
        <v>384.22</v>
      </c>
      <c r="M74" s="28">
        <v>468.05</v>
      </c>
      <c r="N74" s="28">
        <v>543.66999999999996</v>
      </c>
      <c r="O74" s="28">
        <v>414.06</v>
      </c>
      <c r="P74" s="28">
        <v>426.3</v>
      </c>
      <c r="Q74" s="28">
        <v>472.48</v>
      </c>
      <c r="R74" s="28">
        <v>503.43</v>
      </c>
      <c r="S74" s="28">
        <v>271.01</v>
      </c>
    </row>
    <row r="75" spans="1:19" x14ac:dyDescent="0.25">
      <c r="A75" s="16" t="s">
        <v>58</v>
      </c>
      <c r="B75" s="28">
        <v>497.19</v>
      </c>
      <c r="C75" s="28">
        <v>389.13</v>
      </c>
      <c r="D75" s="28">
        <v>351.24</v>
      </c>
      <c r="E75" s="28">
        <v>426.18</v>
      </c>
      <c r="F75" s="28">
        <v>690.91</v>
      </c>
      <c r="G75" s="28">
        <v>455.91</v>
      </c>
      <c r="H75" s="28">
        <v>374.27</v>
      </c>
      <c r="I75" s="28">
        <v>513.27</v>
      </c>
      <c r="J75" s="28">
        <v>561.37</v>
      </c>
      <c r="K75" s="28">
        <v>390.03</v>
      </c>
      <c r="L75" s="28">
        <v>345.42</v>
      </c>
      <c r="M75" s="28">
        <v>520.5</v>
      </c>
      <c r="N75" s="28">
        <v>558.83000000000004</v>
      </c>
      <c r="O75" s="28">
        <v>330.88</v>
      </c>
      <c r="P75" s="28">
        <v>337.96</v>
      </c>
      <c r="Q75" s="28">
        <v>448.23</v>
      </c>
      <c r="R75" s="28">
        <v>395.13</v>
      </c>
      <c r="S75" s="28">
        <v>364.31</v>
      </c>
    </row>
    <row r="76" spans="1:19" x14ac:dyDescent="0.25">
      <c r="A76" s="16" t="s">
        <v>59</v>
      </c>
      <c r="B76" s="28">
        <v>483.43</v>
      </c>
      <c r="C76" s="28">
        <v>352.45</v>
      </c>
      <c r="D76" s="28">
        <v>393.44</v>
      </c>
      <c r="E76" s="28">
        <v>495.51</v>
      </c>
      <c r="F76" s="28">
        <v>495.98</v>
      </c>
      <c r="G76" s="28">
        <v>360.76</v>
      </c>
      <c r="H76" s="28">
        <v>383.41</v>
      </c>
      <c r="I76" s="28">
        <v>449.6</v>
      </c>
      <c r="J76" s="28">
        <v>469.48</v>
      </c>
      <c r="K76" s="28">
        <v>300.95999999999998</v>
      </c>
      <c r="L76" s="28">
        <v>418.46</v>
      </c>
      <c r="M76" s="28">
        <v>486.16</v>
      </c>
      <c r="N76" s="28">
        <v>492.75</v>
      </c>
      <c r="O76" s="28">
        <v>381.97</v>
      </c>
      <c r="P76" s="28">
        <v>371.28</v>
      </c>
      <c r="Q76" s="28">
        <v>498.38</v>
      </c>
      <c r="R76" s="28">
        <v>444.85</v>
      </c>
      <c r="S76" s="28">
        <v>286.07</v>
      </c>
    </row>
    <row r="77" spans="1:19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5">
      <c r="A78" s="17" t="s">
        <v>18</v>
      </c>
      <c r="B78" s="23">
        <f t="shared" ref="B78:S78" si="16">AVERAGE(B74:B76)</f>
        <v>482.06333333333333</v>
      </c>
      <c r="C78" s="23">
        <f t="shared" si="16"/>
        <v>347.20666666666671</v>
      </c>
      <c r="D78" s="23">
        <f t="shared" si="16"/>
        <v>345.71000000000004</v>
      </c>
      <c r="E78" s="23">
        <f t="shared" si="16"/>
        <v>439.92333333333335</v>
      </c>
      <c r="F78" s="23">
        <f t="shared" si="16"/>
        <v>554.88333333333333</v>
      </c>
      <c r="G78" s="23">
        <f t="shared" si="16"/>
        <v>374.9666666666667</v>
      </c>
      <c r="H78" s="23">
        <f t="shared" si="16"/>
        <v>347.67666666666668</v>
      </c>
      <c r="I78" s="23">
        <f t="shared" si="16"/>
        <v>504.1466666666667</v>
      </c>
      <c r="J78" s="23">
        <f t="shared" si="16"/>
        <v>501.87333333333328</v>
      </c>
      <c r="K78" s="23">
        <f t="shared" si="16"/>
        <v>357.59666666666664</v>
      </c>
      <c r="L78" s="23">
        <f t="shared" si="16"/>
        <v>382.70000000000005</v>
      </c>
      <c r="M78" s="23">
        <f t="shared" si="16"/>
        <v>491.57</v>
      </c>
      <c r="N78" s="23">
        <f t="shared" si="16"/>
        <v>531.75</v>
      </c>
      <c r="O78" s="23">
        <f t="shared" si="16"/>
        <v>375.63666666666671</v>
      </c>
      <c r="P78" s="23">
        <f t="shared" si="16"/>
        <v>378.51333333333332</v>
      </c>
      <c r="Q78" s="23">
        <f t="shared" si="16"/>
        <v>473.03000000000003</v>
      </c>
      <c r="R78" s="23">
        <f t="shared" si="16"/>
        <v>447.80333333333328</v>
      </c>
      <c r="S78" s="23">
        <f t="shared" si="16"/>
        <v>307.12999999999994</v>
      </c>
    </row>
    <row r="79" spans="1:19" x14ac:dyDescent="0.25">
      <c r="A79" s="17" t="s">
        <v>19</v>
      </c>
      <c r="B79" s="23">
        <f t="shared" ref="B79:S79" si="17">STDEVA(B74:B76)</f>
        <v>15.854240231980006</v>
      </c>
      <c r="C79" s="23">
        <f t="shared" si="17"/>
        <v>44.77584653954991</v>
      </c>
      <c r="D79" s="23">
        <f t="shared" si="17"/>
        <v>50.721599935332669</v>
      </c>
      <c r="E79" s="23">
        <f t="shared" si="17"/>
        <v>50.147887625834585</v>
      </c>
      <c r="F79" s="23">
        <f t="shared" si="17"/>
        <v>118.15427471460039</v>
      </c>
      <c r="G79" s="23">
        <f t="shared" si="17"/>
        <v>74.857983096883459</v>
      </c>
      <c r="H79" s="23">
        <f t="shared" si="17"/>
        <v>54.169594177299693</v>
      </c>
      <c r="I79" s="23">
        <f t="shared" si="17"/>
        <v>50.605598833857641</v>
      </c>
      <c r="J79" s="23">
        <f t="shared" si="17"/>
        <v>51.593468901919493</v>
      </c>
      <c r="K79" s="23">
        <f t="shared" si="17"/>
        <v>49.221105567971129</v>
      </c>
      <c r="L79" s="23">
        <f t="shared" si="17"/>
        <v>36.543716286114069</v>
      </c>
      <c r="M79" s="23">
        <f t="shared" si="17"/>
        <v>26.640227101134094</v>
      </c>
      <c r="N79" s="23">
        <f t="shared" si="17"/>
        <v>34.615118084443978</v>
      </c>
      <c r="O79" s="23">
        <f t="shared" si="17"/>
        <v>41.950106475828328</v>
      </c>
      <c r="P79" s="23">
        <f t="shared" si="17"/>
        <v>44.61199091425236</v>
      </c>
      <c r="Q79" s="23">
        <f t="shared" si="17"/>
        <v>25.079523520194705</v>
      </c>
      <c r="R79" s="23">
        <f t="shared" si="17"/>
        <v>54.21036924180958</v>
      </c>
      <c r="S79" s="23">
        <f t="shared" si="17"/>
        <v>50.088573547267536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J21" sqref="J21"/>
    </sheetView>
  </sheetViews>
  <sheetFormatPr defaultColWidth="11.42578125" defaultRowHeight="15" x14ac:dyDescent="0.25"/>
  <cols>
    <col min="1" max="1" width="28.7109375" customWidth="1"/>
    <col min="2" max="2" width="14.42578125" customWidth="1"/>
    <col min="3" max="3" width="13.140625" customWidth="1"/>
    <col min="4" max="4" width="13.7109375" customWidth="1"/>
    <col min="6" max="6" width="13" customWidth="1"/>
    <col min="9" max="9" width="13.28515625" customWidth="1"/>
  </cols>
  <sheetData>
    <row r="1" spans="1:19" x14ac:dyDescent="0.25">
      <c r="A1" s="22"/>
      <c r="B1" s="18"/>
      <c r="C1" s="18"/>
      <c r="D1" s="18"/>
      <c r="E1" s="18" t="s">
        <v>33</v>
      </c>
      <c r="F1" s="18" t="s">
        <v>19</v>
      </c>
      <c r="H1" s="22"/>
      <c r="I1" s="18"/>
      <c r="J1" s="18"/>
      <c r="K1" s="18"/>
      <c r="L1" s="18"/>
      <c r="M1" s="18"/>
      <c r="N1" s="18"/>
      <c r="O1" s="18"/>
      <c r="P1" s="15"/>
      <c r="Q1" s="22"/>
      <c r="R1" s="4"/>
      <c r="S1" s="4"/>
    </row>
    <row r="2" spans="1:19" x14ac:dyDescent="0.25">
      <c r="A2" s="29" t="s">
        <v>41</v>
      </c>
      <c r="B2" s="29" t="s">
        <v>42</v>
      </c>
      <c r="C2" s="30" t="s">
        <v>46</v>
      </c>
      <c r="D2" s="18" t="s">
        <v>22</v>
      </c>
      <c r="E2" s="23">
        <v>0.13566666666666669</v>
      </c>
      <c r="F2" s="23">
        <v>6.5064070986477034E-3</v>
      </c>
      <c r="H2" s="21"/>
      <c r="I2" s="18"/>
      <c r="J2" s="18"/>
      <c r="K2" s="18"/>
      <c r="L2" s="18"/>
      <c r="M2" s="18"/>
      <c r="N2" s="18"/>
      <c r="O2" s="18"/>
      <c r="P2" s="15"/>
      <c r="Q2" s="16"/>
      <c r="R2" s="5"/>
      <c r="S2" s="5"/>
    </row>
    <row r="3" spans="1:19" x14ac:dyDescent="0.25">
      <c r="A3" s="29"/>
      <c r="B3" s="29"/>
      <c r="C3" s="30"/>
      <c r="D3" s="18" t="s">
        <v>23</v>
      </c>
      <c r="E3" s="23">
        <v>7.2333333333333319E-2</v>
      </c>
      <c r="F3" s="23">
        <v>2.7227437142216215E-2</v>
      </c>
      <c r="H3" s="21"/>
      <c r="I3" s="19"/>
      <c r="J3" s="19"/>
      <c r="K3" s="19"/>
      <c r="L3" s="19"/>
      <c r="M3" s="19"/>
      <c r="N3" s="19"/>
      <c r="O3" s="19"/>
      <c r="P3" s="15"/>
      <c r="Q3" s="23"/>
      <c r="R3" s="5"/>
      <c r="S3" s="5"/>
    </row>
    <row r="4" spans="1:19" x14ac:dyDescent="0.25">
      <c r="A4" s="29"/>
      <c r="B4" s="29"/>
      <c r="C4" s="30"/>
      <c r="D4" s="18" t="s">
        <v>24</v>
      </c>
      <c r="E4" s="23">
        <v>0.13100000000000001</v>
      </c>
      <c r="F4" s="23">
        <v>4.2755116652863898E-2</v>
      </c>
      <c r="H4" s="21"/>
      <c r="I4" s="18"/>
      <c r="J4" s="22"/>
      <c r="K4" s="22"/>
      <c r="L4" s="22"/>
      <c r="M4" s="22"/>
      <c r="N4" s="22"/>
      <c r="O4" s="22"/>
      <c r="P4" s="15"/>
      <c r="Q4" s="23"/>
      <c r="R4" s="5"/>
      <c r="S4" s="5"/>
    </row>
    <row r="5" spans="1:19" x14ac:dyDescent="0.25">
      <c r="A5" s="29"/>
      <c r="B5" s="29"/>
      <c r="C5" s="30"/>
      <c r="D5" s="18" t="s">
        <v>25</v>
      </c>
      <c r="E5" s="23">
        <v>9.2333333333333337E-2</v>
      </c>
      <c r="F5" s="23">
        <v>8.3266639978645304E-3</v>
      </c>
      <c r="H5" s="21"/>
      <c r="I5" s="18"/>
      <c r="J5" s="22"/>
      <c r="K5" s="22"/>
      <c r="L5" s="22"/>
      <c r="M5" s="22"/>
      <c r="N5" s="22"/>
      <c r="O5" s="22"/>
      <c r="P5" s="15"/>
      <c r="Q5" s="18"/>
      <c r="R5" s="3"/>
      <c r="S5" s="3"/>
    </row>
    <row r="6" spans="1:19" x14ac:dyDescent="0.25">
      <c r="A6" s="29"/>
      <c r="B6" s="29" t="s">
        <v>43</v>
      </c>
      <c r="C6" s="30" t="s">
        <v>46</v>
      </c>
      <c r="D6" s="18" t="s">
        <v>22</v>
      </c>
      <c r="E6" s="23">
        <v>0.11866666666666666</v>
      </c>
      <c r="F6" s="23">
        <v>1.4742229591663984E-2</v>
      </c>
      <c r="H6" s="21"/>
      <c r="I6" s="18"/>
      <c r="J6" s="22"/>
      <c r="K6" s="22"/>
      <c r="L6" s="22"/>
      <c r="M6" s="18"/>
      <c r="N6" s="18"/>
      <c r="O6" s="18"/>
      <c r="P6" s="15"/>
      <c r="Q6" s="18"/>
      <c r="R6" s="2"/>
      <c r="S6" s="2"/>
    </row>
    <row r="7" spans="1:19" x14ac:dyDescent="0.25">
      <c r="A7" s="29"/>
      <c r="B7" s="29"/>
      <c r="C7" s="30"/>
      <c r="D7" s="18" t="s">
        <v>23</v>
      </c>
      <c r="E7" s="23">
        <v>7.566666666666666E-2</v>
      </c>
      <c r="F7" s="23">
        <v>2.804163571073081E-2</v>
      </c>
      <c r="H7" s="21"/>
      <c r="I7" s="18"/>
      <c r="J7" s="16"/>
      <c r="K7" s="16"/>
      <c r="L7" s="16"/>
      <c r="M7" s="18"/>
      <c r="N7" s="18"/>
      <c r="O7" s="18"/>
      <c r="P7" s="15"/>
      <c r="Q7" s="18"/>
      <c r="R7" s="2"/>
      <c r="S7" s="2"/>
    </row>
    <row r="8" spans="1:19" x14ac:dyDescent="0.25">
      <c r="A8" s="29"/>
      <c r="B8" s="29"/>
      <c r="C8" s="30"/>
      <c r="D8" s="18" t="s">
        <v>24</v>
      </c>
      <c r="E8" s="23">
        <v>0.123</v>
      </c>
      <c r="F8" s="23">
        <v>4.0037482438335166E-2</v>
      </c>
      <c r="H8" s="21"/>
      <c r="I8" s="18"/>
      <c r="J8" s="23"/>
      <c r="K8" s="23"/>
      <c r="L8" s="23"/>
      <c r="M8" s="18"/>
      <c r="N8" s="18"/>
      <c r="O8" s="18"/>
      <c r="P8" s="15"/>
      <c r="Q8" s="18"/>
    </row>
    <row r="9" spans="1:19" x14ac:dyDescent="0.25">
      <c r="A9" s="29"/>
      <c r="B9" s="29"/>
      <c r="C9" s="30"/>
      <c r="D9" s="18" t="s">
        <v>25</v>
      </c>
      <c r="E9" s="23">
        <v>8.533333333333333E-2</v>
      </c>
      <c r="F9" s="23">
        <v>2.5006665778014744E-2</v>
      </c>
      <c r="H9" s="21"/>
      <c r="I9" s="18"/>
      <c r="J9" s="23"/>
      <c r="K9" s="23"/>
      <c r="L9" s="23"/>
      <c r="M9" s="18"/>
      <c r="N9" s="18"/>
      <c r="O9" s="18"/>
      <c r="P9" s="15"/>
      <c r="Q9" s="18"/>
    </row>
    <row r="10" spans="1:19" x14ac:dyDescent="0.25">
      <c r="A10" s="29" t="s">
        <v>44</v>
      </c>
      <c r="B10" s="29" t="s">
        <v>42</v>
      </c>
      <c r="C10" s="30" t="s">
        <v>46</v>
      </c>
      <c r="D10" s="18" t="s">
        <v>22</v>
      </c>
      <c r="E10" s="23">
        <v>0.12933333333333333</v>
      </c>
      <c r="F10" s="23">
        <v>9.7125348562223188E-3</v>
      </c>
      <c r="H10" s="21"/>
      <c r="I10" s="18"/>
      <c r="J10" s="15"/>
      <c r="K10" s="15"/>
      <c r="L10" s="15"/>
      <c r="M10" s="18"/>
      <c r="N10" s="18"/>
      <c r="O10" s="18"/>
      <c r="P10" s="15"/>
      <c r="Q10" s="18"/>
    </row>
    <row r="11" spans="1:19" x14ac:dyDescent="0.25">
      <c r="A11" s="29"/>
      <c r="B11" s="29"/>
      <c r="C11" s="30"/>
      <c r="D11" s="18" t="s">
        <v>23</v>
      </c>
      <c r="E11" s="23">
        <v>8.2333333333333342E-2</v>
      </c>
      <c r="F11" s="23">
        <v>1.5176736583776249E-2</v>
      </c>
      <c r="H11" s="21"/>
      <c r="I11" s="18"/>
      <c r="J11" s="18"/>
      <c r="K11" s="18"/>
      <c r="L11" s="18"/>
      <c r="M11" s="18"/>
      <c r="N11" s="18"/>
      <c r="O11" s="18"/>
      <c r="P11" s="15"/>
      <c r="Q11" s="18"/>
    </row>
    <row r="12" spans="1:19" x14ac:dyDescent="0.25">
      <c r="A12" s="29"/>
      <c r="B12" s="29"/>
      <c r="C12" s="30"/>
      <c r="D12" s="18" t="s">
        <v>24</v>
      </c>
      <c r="E12" s="23">
        <v>0.11933333333333333</v>
      </c>
      <c r="F12" s="23">
        <v>2.2368132093076865E-2</v>
      </c>
      <c r="H12" s="21"/>
      <c r="I12" s="18"/>
      <c r="J12" s="18"/>
      <c r="K12" s="18"/>
      <c r="L12" s="18"/>
      <c r="M12" s="18"/>
      <c r="N12" s="18"/>
      <c r="O12" s="18"/>
      <c r="P12" s="15"/>
      <c r="Q12" s="18"/>
    </row>
    <row r="13" spans="1:19" x14ac:dyDescent="0.25">
      <c r="A13" s="29"/>
      <c r="B13" s="29"/>
      <c r="C13" s="30"/>
      <c r="D13" s="18" t="s">
        <v>25</v>
      </c>
      <c r="E13" s="23">
        <v>9.2333333333333323E-2</v>
      </c>
      <c r="F13" s="23">
        <v>1.3203534880225716E-2</v>
      </c>
      <c r="H13" s="21"/>
      <c r="I13" s="18"/>
      <c r="J13" s="18"/>
      <c r="K13" s="18"/>
      <c r="L13" s="18"/>
      <c r="M13" s="18"/>
      <c r="N13" s="18"/>
      <c r="O13" s="18"/>
      <c r="P13" s="15"/>
      <c r="Q13" s="18"/>
    </row>
    <row r="14" spans="1:19" x14ac:dyDescent="0.25">
      <c r="A14" s="29"/>
      <c r="B14" s="29" t="s">
        <v>43</v>
      </c>
      <c r="C14" s="30" t="s">
        <v>46</v>
      </c>
      <c r="D14" s="18" t="s">
        <v>22</v>
      </c>
      <c r="E14" s="23">
        <v>0.124</v>
      </c>
      <c r="F14" s="23">
        <v>2.1000000000000092E-2</v>
      </c>
      <c r="H14" s="21"/>
      <c r="I14" s="18"/>
      <c r="J14" s="18"/>
      <c r="K14" s="18"/>
      <c r="L14" s="18"/>
      <c r="M14" s="18"/>
      <c r="N14" s="18"/>
      <c r="O14" s="18"/>
      <c r="P14" s="15"/>
      <c r="Q14" s="18"/>
    </row>
    <row r="15" spans="1:19" x14ac:dyDescent="0.25">
      <c r="A15" s="29"/>
      <c r="B15" s="29"/>
      <c r="C15" s="30"/>
      <c r="D15" s="18" t="s">
        <v>23</v>
      </c>
      <c r="E15" s="23">
        <v>9.6333333333333326E-2</v>
      </c>
      <c r="F15" s="23">
        <v>2.0231987873991386E-2</v>
      </c>
      <c r="H15" s="21"/>
      <c r="I15" s="18"/>
      <c r="J15" s="18"/>
      <c r="K15" s="18"/>
      <c r="L15" s="18"/>
      <c r="M15" s="18"/>
      <c r="N15" s="18"/>
      <c r="O15" s="18"/>
      <c r="P15" s="15"/>
      <c r="Q15" s="18"/>
    </row>
    <row r="16" spans="1:19" x14ac:dyDescent="0.25">
      <c r="A16" s="29"/>
      <c r="B16" s="29"/>
      <c r="C16" s="30"/>
      <c r="D16" s="18" t="s">
        <v>24</v>
      </c>
      <c r="E16" s="23">
        <v>0.13333333333333333</v>
      </c>
      <c r="F16" s="23">
        <v>6.46322932699539E-2</v>
      </c>
      <c r="H16" s="21"/>
      <c r="I16" s="18"/>
      <c r="J16" s="18"/>
      <c r="K16" s="18"/>
      <c r="L16" s="18"/>
      <c r="M16" s="18"/>
      <c r="N16" s="18"/>
      <c r="O16" s="18"/>
      <c r="P16" s="15"/>
      <c r="Q16" s="18"/>
    </row>
    <row r="17" spans="1:19" x14ac:dyDescent="0.25">
      <c r="A17" s="29"/>
      <c r="B17" s="29"/>
      <c r="C17" s="30"/>
      <c r="D17" s="18" t="s">
        <v>25</v>
      </c>
      <c r="E17" s="23">
        <v>9.1666666666666674E-2</v>
      </c>
      <c r="F17" s="23">
        <v>1.2423096769056124E-2</v>
      </c>
      <c r="H17" s="21"/>
      <c r="I17" s="18"/>
      <c r="J17" s="18"/>
      <c r="K17" s="18"/>
      <c r="L17" s="18"/>
      <c r="M17" s="18"/>
      <c r="N17" s="18"/>
      <c r="O17" s="18"/>
      <c r="P17" s="18"/>
      <c r="Q17" s="18"/>
    </row>
    <row r="18" spans="1:19" x14ac:dyDescent="0.25">
      <c r="A18" s="29" t="s">
        <v>45</v>
      </c>
      <c r="B18" s="29"/>
      <c r="C18" s="18"/>
      <c r="D18" s="18" t="s">
        <v>16</v>
      </c>
      <c r="E18" s="23">
        <v>0.109</v>
      </c>
      <c r="F18" s="23">
        <v>6.0827625302982248E-3</v>
      </c>
      <c r="H18" s="21"/>
      <c r="I18" s="18"/>
      <c r="J18" s="18"/>
      <c r="K18" s="18"/>
      <c r="L18" s="18"/>
      <c r="M18" s="18"/>
      <c r="N18" s="18"/>
      <c r="O18" s="18"/>
      <c r="P18" s="18"/>
      <c r="Q18" s="18"/>
    </row>
    <row r="19" spans="1:19" x14ac:dyDescent="0.25">
      <c r="A19" s="29"/>
      <c r="B19" s="29"/>
      <c r="C19" s="18"/>
      <c r="D19" s="18" t="s">
        <v>17</v>
      </c>
      <c r="E19" s="23">
        <v>0.104</v>
      </c>
      <c r="F19" s="23">
        <v>1.8083141320025052E-2</v>
      </c>
      <c r="H19" s="21"/>
      <c r="I19" s="18"/>
      <c r="J19" s="18"/>
      <c r="K19" s="18"/>
      <c r="L19" s="18"/>
      <c r="M19" s="18"/>
      <c r="N19" s="18"/>
      <c r="O19" s="18"/>
      <c r="P19" s="18"/>
      <c r="Q19" s="18"/>
    </row>
    <row r="20" spans="1:19" x14ac:dyDescent="0.2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9" x14ac:dyDescent="0.25">
      <c r="A21" s="25"/>
      <c r="B21" s="1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1"/>
    </row>
    <row r="22" spans="1:19" x14ac:dyDescent="0.25">
      <c r="A22" s="2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21"/>
    </row>
    <row r="23" spans="1:19" x14ac:dyDescent="0.25">
      <c r="A23" s="18"/>
      <c r="B23" s="18"/>
      <c r="C23" s="18"/>
      <c r="D23" s="18"/>
      <c r="E23" s="22" t="s">
        <v>20</v>
      </c>
      <c r="F23" s="22" t="s">
        <v>32</v>
      </c>
      <c r="G23" s="18"/>
      <c r="H23" s="18"/>
      <c r="I23" s="18"/>
      <c r="J23" s="18"/>
      <c r="K23" s="18"/>
      <c r="L23" s="18"/>
      <c r="M23" s="18"/>
      <c r="N23" s="18"/>
      <c r="O23" s="18"/>
      <c r="P23" s="22"/>
      <c r="Q23" s="21"/>
    </row>
    <row r="24" spans="1:19" x14ac:dyDescent="0.25">
      <c r="A24" s="29" t="s">
        <v>41</v>
      </c>
      <c r="B24" s="29" t="s">
        <v>42</v>
      </c>
      <c r="C24" s="30" t="s">
        <v>46</v>
      </c>
      <c r="D24" s="18" t="s">
        <v>22</v>
      </c>
      <c r="E24" s="21">
        <v>43.954666666666697</v>
      </c>
      <c r="F24" s="21">
        <v>3.5087223220615997</v>
      </c>
      <c r="G24" s="18"/>
      <c r="H24" s="18"/>
      <c r="I24" s="18"/>
      <c r="J24" s="18"/>
      <c r="K24" s="18"/>
      <c r="L24" s="18"/>
      <c r="M24" s="18"/>
      <c r="N24" s="18"/>
      <c r="O24" s="18"/>
      <c r="P24" s="22"/>
      <c r="Q24" s="21"/>
    </row>
    <row r="25" spans="1:19" x14ac:dyDescent="0.25">
      <c r="A25" s="29"/>
      <c r="B25" s="29"/>
      <c r="C25" s="30"/>
      <c r="D25" s="18" t="s">
        <v>23</v>
      </c>
      <c r="E25" s="21">
        <v>23.445999999999998</v>
      </c>
      <c r="F25" s="21">
        <v>3.5754535376648668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1"/>
      <c r="R25" s="9"/>
      <c r="S25" s="9"/>
    </row>
    <row r="26" spans="1:19" x14ac:dyDescent="0.25">
      <c r="A26" s="29"/>
      <c r="B26" s="29"/>
      <c r="C26" s="30"/>
      <c r="D26" s="18" t="s">
        <v>24</v>
      </c>
      <c r="E26" s="21">
        <v>13.847666666666667</v>
      </c>
      <c r="F26" s="21">
        <v>1.5882041220615608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1"/>
      <c r="R26" s="10"/>
      <c r="S26" s="10"/>
    </row>
    <row r="27" spans="1:19" x14ac:dyDescent="0.25">
      <c r="A27" s="29"/>
      <c r="B27" s="29"/>
      <c r="C27" s="30"/>
      <c r="D27" s="18" t="s">
        <v>25</v>
      </c>
      <c r="E27" s="21">
        <v>17.829999999999998</v>
      </c>
      <c r="F27" s="21">
        <v>1.5821791933911922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1"/>
      <c r="R27" s="10"/>
      <c r="S27" s="10"/>
    </row>
    <row r="28" spans="1:19" x14ac:dyDescent="0.25">
      <c r="A28" s="29"/>
      <c r="B28" s="29" t="s">
        <v>43</v>
      </c>
      <c r="C28" s="30" t="s">
        <v>46</v>
      </c>
      <c r="D28" s="18" t="s">
        <v>22</v>
      </c>
      <c r="E28" s="21">
        <v>62.181000000000004</v>
      </c>
      <c r="F28" s="21">
        <v>36.187012131426371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1"/>
      <c r="R28" s="10"/>
      <c r="S28" s="10"/>
    </row>
    <row r="29" spans="1:19" x14ac:dyDescent="0.25">
      <c r="A29" s="29"/>
      <c r="B29" s="29"/>
      <c r="C29" s="30"/>
      <c r="D29" s="18" t="s">
        <v>23</v>
      </c>
      <c r="E29" s="21">
        <v>24.265666666666664</v>
      </c>
      <c r="F29" s="21">
        <v>6.5419251244059229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1"/>
      <c r="R29" s="7"/>
      <c r="S29" s="7"/>
    </row>
    <row r="30" spans="1:19" x14ac:dyDescent="0.25">
      <c r="A30" s="29"/>
      <c r="B30" s="29"/>
      <c r="C30" s="30"/>
      <c r="D30" s="18" t="s">
        <v>24</v>
      </c>
      <c r="E30" s="21">
        <v>16.301333333333332</v>
      </c>
      <c r="F30" s="21">
        <v>2.2133676453163855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1"/>
      <c r="R30" s="6"/>
      <c r="S30" s="6"/>
    </row>
    <row r="31" spans="1:19" x14ac:dyDescent="0.25">
      <c r="A31" s="29"/>
      <c r="B31" s="29"/>
      <c r="C31" s="30"/>
      <c r="D31" s="18" t="s">
        <v>25</v>
      </c>
      <c r="E31" s="21">
        <v>23.404333333333337</v>
      </c>
      <c r="F31" s="21">
        <v>7.361953431891096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1"/>
      <c r="R31" s="6"/>
      <c r="S31" s="6"/>
    </row>
    <row r="32" spans="1:19" x14ac:dyDescent="0.25">
      <c r="A32" s="29" t="s">
        <v>44</v>
      </c>
      <c r="B32" s="29" t="s">
        <v>42</v>
      </c>
      <c r="C32" s="30" t="s">
        <v>46</v>
      </c>
      <c r="D32" s="18" t="s">
        <v>22</v>
      </c>
      <c r="E32" s="21">
        <v>42.977333333333341</v>
      </c>
      <c r="F32" s="21">
        <v>6.2036831264445809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1"/>
      <c r="R32" s="8"/>
      <c r="S32" s="8"/>
    </row>
    <row r="33" spans="1:17" x14ac:dyDescent="0.25">
      <c r="A33" s="29"/>
      <c r="B33" s="29"/>
      <c r="C33" s="30"/>
      <c r="D33" s="18" t="s">
        <v>23</v>
      </c>
      <c r="E33" s="21">
        <v>20.680666666666667</v>
      </c>
      <c r="F33" s="21">
        <v>1.2648645513782628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1"/>
    </row>
    <row r="34" spans="1:17" x14ac:dyDescent="0.25">
      <c r="A34" s="29"/>
      <c r="B34" s="29"/>
      <c r="C34" s="30"/>
      <c r="D34" s="18" t="s">
        <v>24</v>
      </c>
      <c r="E34" s="21">
        <v>15.222</v>
      </c>
      <c r="F34" s="21">
        <v>2.4448437577890445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1"/>
    </row>
    <row r="35" spans="1:17" x14ac:dyDescent="0.25">
      <c r="A35" s="29"/>
      <c r="B35" s="29"/>
      <c r="C35" s="30"/>
      <c r="D35" s="18" t="s">
        <v>25</v>
      </c>
      <c r="E35" s="21">
        <v>18.187666666666669</v>
      </c>
      <c r="F35" s="21">
        <v>1.4706149507377289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1"/>
    </row>
    <row r="36" spans="1:17" x14ac:dyDescent="0.25">
      <c r="A36" s="29"/>
      <c r="B36" s="29" t="s">
        <v>43</v>
      </c>
      <c r="C36" s="30" t="s">
        <v>46</v>
      </c>
      <c r="D36" s="18" t="s">
        <v>22</v>
      </c>
      <c r="E36" s="21">
        <v>48.570666666666661</v>
      </c>
      <c r="F36" s="21">
        <v>4.9940338738672292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1"/>
    </row>
    <row r="37" spans="1:17" x14ac:dyDescent="0.25">
      <c r="A37" s="29"/>
      <c r="B37" s="29"/>
      <c r="C37" s="30"/>
      <c r="D37" s="18" t="s">
        <v>23</v>
      </c>
      <c r="E37" s="21">
        <v>20.798333333333332</v>
      </c>
      <c r="F37" s="21">
        <v>3.9955017623989875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4"/>
    </row>
    <row r="38" spans="1:17" x14ac:dyDescent="0.25">
      <c r="A38" s="29"/>
      <c r="B38" s="29"/>
      <c r="C38" s="30"/>
      <c r="D38" s="18" t="s">
        <v>24</v>
      </c>
      <c r="E38" s="21">
        <v>15.122</v>
      </c>
      <c r="F38" s="21">
        <v>2.8807719451563711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5">
      <c r="A39" s="29"/>
      <c r="B39" s="29"/>
      <c r="C39" s="30"/>
      <c r="D39" s="18" t="s">
        <v>25</v>
      </c>
      <c r="E39" s="21">
        <v>15.950666666666669</v>
      </c>
      <c r="F39" s="21">
        <v>0.99612515947210867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5">
      <c r="A40" s="29" t="s">
        <v>45</v>
      </c>
      <c r="B40" s="29"/>
      <c r="C40" s="18"/>
      <c r="D40" s="18" t="s">
        <v>16</v>
      </c>
      <c r="E40" s="21">
        <v>20.457333333333299</v>
      </c>
      <c r="F40" s="21">
        <v>5.6735220395564987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25">
      <c r="A41" s="29"/>
      <c r="B41" s="29"/>
      <c r="C41" s="18"/>
      <c r="D41" s="18" t="s">
        <v>17</v>
      </c>
      <c r="E41" s="21">
        <v>21.102999999999998</v>
      </c>
      <c r="F41" s="21">
        <v>3.7528990127633475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25">
      <c r="P43" s="18"/>
      <c r="Q43" s="18"/>
    </row>
    <row r="44" spans="1:17" x14ac:dyDescent="0.25">
      <c r="P44" s="18"/>
      <c r="Q44" s="18"/>
    </row>
    <row r="45" spans="1:17" x14ac:dyDescent="0.25">
      <c r="P45" s="18"/>
      <c r="Q45" s="18"/>
    </row>
    <row r="46" spans="1:17" x14ac:dyDescent="0.25">
      <c r="P46" s="18"/>
      <c r="Q46" s="18"/>
    </row>
    <row r="47" spans="1:17" x14ac:dyDescent="0.25">
      <c r="P47" s="18"/>
      <c r="Q47" s="18"/>
    </row>
    <row r="48" spans="1:17" x14ac:dyDescent="0.25">
      <c r="P48" s="18"/>
      <c r="Q48" s="18"/>
    </row>
    <row r="49" spans="16:23" x14ac:dyDescent="0.25">
      <c r="P49" s="18"/>
      <c r="Q49" s="18"/>
      <c r="W49" s="1"/>
    </row>
    <row r="50" spans="16:23" x14ac:dyDescent="0.25">
      <c r="P50" s="18"/>
      <c r="Q50" s="18"/>
      <c r="W50" s="1" t="s">
        <v>21</v>
      </c>
    </row>
    <row r="51" spans="16:23" x14ac:dyDescent="0.25">
      <c r="P51" s="18"/>
      <c r="Q51" s="18"/>
    </row>
    <row r="52" spans="16:23" x14ac:dyDescent="0.25">
      <c r="P52" s="18"/>
      <c r="Q52" s="18"/>
    </row>
    <row r="53" spans="16:23" x14ac:dyDescent="0.25">
      <c r="P53" s="18"/>
      <c r="Q53" s="18"/>
    </row>
    <row r="54" spans="16:23" x14ac:dyDescent="0.25">
      <c r="P54" s="18"/>
      <c r="Q54" s="18"/>
    </row>
    <row r="55" spans="16:23" x14ac:dyDescent="0.25">
      <c r="P55" s="18"/>
      <c r="Q55" s="18"/>
    </row>
    <row r="56" spans="16:23" x14ac:dyDescent="0.25">
      <c r="P56" s="18"/>
      <c r="Q56" s="18"/>
    </row>
    <row r="57" spans="16:23" x14ac:dyDescent="0.25">
      <c r="P57" s="18"/>
      <c r="Q57" s="18"/>
    </row>
    <row r="58" spans="16:23" x14ac:dyDescent="0.25">
      <c r="P58" s="18"/>
      <c r="Q58" s="18"/>
    </row>
    <row r="59" spans="16:23" x14ac:dyDescent="0.25">
      <c r="P59" s="18"/>
      <c r="Q59" s="18"/>
    </row>
    <row r="60" spans="16:23" x14ac:dyDescent="0.25">
      <c r="P60" s="18"/>
      <c r="Q60" s="18"/>
    </row>
    <row r="61" spans="16:23" x14ac:dyDescent="0.25">
      <c r="P61" s="18"/>
      <c r="Q61" s="18"/>
    </row>
  </sheetData>
  <mergeCells count="22">
    <mergeCell ref="C24:C27"/>
    <mergeCell ref="C28:C31"/>
    <mergeCell ref="C32:C35"/>
    <mergeCell ref="C36:C39"/>
    <mergeCell ref="C2:C5"/>
    <mergeCell ref="C6:C9"/>
    <mergeCell ref="C10:C13"/>
    <mergeCell ref="C14:C17"/>
    <mergeCell ref="A18:B19"/>
    <mergeCell ref="A2:A9"/>
    <mergeCell ref="B2:B5"/>
    <mergeCell ref="B6:B9"/>
    <mergeCell ref="A10:A17"/>
    <mergeCell ref="B10:B13"/>
    <mergeCell ref="B14:B17"/>
    <mergeCell ref="A40:B41"/>
    <mergeCell ref="A24:A31"/>
    <mergeCell ref="B24:B27"/>
    <mergeCell ref="B28:B31"/>
    <mergeCell ref="A32:A39"/>
    <mergeCell ref="B32:B35"/>
    <mergeCell ref="B36:B3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L39" sqref="L39"/>
    </sheetView>
  </sheetViews>
  <sheetFormatPr defaultColWidth="11.42578125" defaultRowHeight="15" x14ac:dyDescent="0.25"/>
  <cols>
    <col min="1" max="1" width="14.7109375" customWidth="1"/>
  </cols>
  <sheetData>
    <row r="1" spans="1:14" x14ac:dyDescent="0.25">
      <c r="A1" s="18"/>
      <c r="B1" s="18"/>
      <c r="C1" s="18"/>
      <c r="D1" s="18"/>
      <c r="E1" s="18" t="s">
        <v>26</v>
      </c>
      <c r="F1" s="18" t="s">
        <v>27</v>
      </c>
      <c r="G1" s="18" t="s">
        <v>28</v>
      </c>
      <c r="H1" s="18" t="s">
        <v>29</v>
      </c>
      <c r="I1" s="18" t="s">
        <v>30</v>
      </c>
      <c r="J1" s="18" t="s">
        <v>31</v>
      </c>
    </row>
    <row r="2" spans="1:14" ht="15" customHeight="1" x14ac:dyDescent="0.25">
      <c r="A2" s="29" t="s">
        <v>41</v>
      </c>
      <c r="B2" s="29" t="s">
        <v>42</v>
      </c>
      <c r="C2" s="30" t="s">
        <v>46</v>
      </c>
      <c r="D2" s="18" t="s">
        <v>22</v>
      </c>
      <c r="E2" s="24">
        <v>7152.6566666666668</v>
      </c>
      <c r="F2" s="24">
        <v>33507.293333333335</v>
      </c>
      <c r="G2" s="24">
        <v>482.06333333333333</v>
      </c>
      <c r="H2" s="24">
        <v>85.20989516091042</v>
      </c>
      <c r="I2" s="24">
        <v>43.945778333458193</v>
      </c>
      <c r="J2" s="24">
        <v>15.854240231980006</v>
      </c>
      <c r="M2" s="12"/>
      <c r="N2" s="12"/>
    </row>
    <row r="3" spans="1:14" x14ac:dyDescent="0.25">
      <c r="A3" s="29"/>
      <c r="B3" s="29"/>
      <c r="C3" s="30"/>
      <c r="D3" s="18" t="s">
        <v>23</v>
      </c>
      <c r="E3" s="24">
        <v>7136.5466666666662</v>
      </c>
      <c r="F3" s="24">
        <v>33596.199999999997</v>
      </c>
      <c r="G3" s="24">
        <v>347.20666666666671</v>
      </c>
      <c r="H3" s="24">
        <v>156.1086629029065</v>
      </c>
      <c r="I3" s="24">
        <v>378.83175632462451</v>
      </c>
      <c r="J3" s="24">
        <v>44.77584653954991</v>
      </c>
      <c r="M3" s="12"/>
      <c r="N3" s="12"/>
    </row>
    <row r="4" spans="1:14" x14ac:dyDescent="0.25">
      <c r="A4" s="29"/>
      <c r="B4" s="29"/>
      <c r="C4" s="30"/>
      <c r="D4" s="18" t="s">
        <v>24</v>
      </c>
      <c r="E4" s="24">
        <v>7204.25</v>
      </c>
      <c r="F4" s="24">
        <v>33765.596666666665</v>
      </c>
      <c r="G4" s="24">
        <v>345.71000000000004</v>
      </c>
      <c r="H4" s="24">
        <v>262.83350946939771</v>
      </c>
      <c r="I4" s="24">
        <v>1033.5050183396927</v>
      </c>
      <c r="J4" s="24">
        <v>50.721599935332669</v>
      </c>
      <c r="M4" s="12"/>
      <c r="N4" s="12"/>
    </row>
    <row r="5" spans="1:14" x14ac:dyDescent="0.25">
      <c r="A5" s="29"/>
      <c r="B5" s="29"/>
      <c r="C5" s="30"/>
      <c r="D5" s="18" t="s">
        <v>25</v>
      </c>
      <c r="E5" s="24">
        <v>7290.9000000000005</v>
      </c>
      <c r="F5" s="24">
        <v>33067.589999999997</v>
      </c>
      <c r="G5" s="24">
        <v>439.92333333333335</v>
      </c>
      <c r="H5" s="24">
        <v>206.52890548298546</v>
      </c>
      <c r="I5" s="24">
        <v>515.67248511046341</v>
      </c>
      <c r="J5" s="24">
        <v>50.147887625834585</v>
      </c>
      <c r="M5" s="12"/>
      <c r="N5" s="12"/>
    </row>
    <row r="6" spans="1:14" x14ac:dyDescent="0.25">
      <c r="A6" s="29"/>
      <c r="B6" s="29" t="s">
        <v>43</v>
      </c>
      <c r="C6" s="30" t="s">
        <v>46</v>
      </c>
      <c r="D6" s="18" t="s">
        <v>22</v>
      </c>
      <c r="E6" s="24">
        <v>7043.2633333333333</v>
      </c>
      <c r="F6" s="24">
        <v>32968.556666666671</v>
      </c>
      <c r="G6" s="24">
        <v>554.88333333333333</v>
      </c>
      <c r="H6" s="24">
        <v>40.631493122125384</v>
      </c>
      <c r="I6" s="24">
        <v>376.17202718082905</v>
      </c>
      <c r="J6" s="24">
        <v>118.15427471460039</v>
      </c>
      <c r="M6" s="12"/>
      <c r="N6" s="12"/>
    </row>
    <row r="7" spans="1:14" x14ac:dyDescent="0.25">
      <c r="A7" s="29"/>
      <c r="B7" s="29"/>
      <c r="C7" s="30"/>
      <c r="D7" s="18" t="s">
        <v>23</v>
      </c>
      <c r="E7" s="24">
        <v>7173.0666666666666</v>
      </c>
      <c r="F7" s="24">
        <v>34054.253333333334</v>
      </c>
      <c r="G7" s="24">
        <v>374.9666666666667</v>
      </c>
      <c r="H7" s="24">
        <v>137.48226879613756</v>
      </c>
      <c r="I7" s="24">
        <v>251.23432455246382</v>
      </c>
      <c r="J7" s="24">
        <v>74.857983096883459</v>
      </c>
      <c r="M7" s="12"/>
      <c r="N7" s="12"/>
    </row>
    <row r="8" spans="1:14" x14ac:dyDescent="0.25">
      <c r="A8" s="29"/>
      <c r="B8" s="29"/>
      <c r="C8" s="30"/>
      <c r="D8" s="18" t="s">
        <v>24</v>
      </c>
      <c r="E8" s="24">
        <v>7152.916666666667</v>
      </c>
      <c r="F8" s="24">
        <v>33411.879999999997</v>
      </c>
      <c r="G8" s="24">
        <v>347.67666666666668</v>
      </c>
      <c r="H8" s="24">
        <v>151.0254933225952</v>
      </c>
      <c r="I8" s="24">
        <v>290.91920029451194</v>
      </c>
      <c r="J8" s="24">
        <v>54.169594177299693</v>
      </c>
      <c r="M8" s="12"/>
      <c r="N8" s="12"/>
    </row>
    <row r="9" spans="1:14" x14ac:dyDescent="0.25">
      <c r="A9" s="29"/>
      <c r="B9" s="29"/>
      <c r="C9" s="30"/>
      <c r="D9" s="18" t="s">
        <v>25</v>
      </c>
      <c r="E9" s="24">
        <v>7342.8933333333334</v>
      </c>
      <c r="F9" s="24">
        <v>33283.599999999999</v>
      </c>
      <c r="G9" s="24">
        <v>504.1466666666667</v>
      </c>
      <c r="H9" s="24">
        <v>487.54623107284249</v>
      </c>
      <c r="I9" s="24">
        <v>961.14510054413904</v>
      </c>
      <c r="J9" s="24">
        <v>50.605598833857641</v>
      </c>
      <c r="M9" s="12"/>
      <c r="N9" s="12"/>
    </row>
    <row r="10" spans="1:14" ht="15" customHeight="1" x14ac:dyDescent="0.25">
      <c r="A10" s="29" t="s">
        <v>44</v>
      </c>
      <c r="B10" s="29" t="s">
        <v>42</v>
      </c>
      <c r="C10" s="30" t="s">
        <v>46</v>
      </c>
      <c r="D10" s="26" t="s">
        <v>22</v>
      </c>
      <c r="E10" s="27">
        <v>7081.4000000000005</v>
      </c>
      <c r="F10" s="27">
        <v>33831.696666666663</v>
      </c>
      <c r="G10" s="27">
        <v>501.87333333333328</v>
      </c>
      <c r="H10" s="24">
        <v>142.07395820487312</v>
      </c>
      <c r="I10" s="24">
        <v>755.86879644111195</v>
      </c>
      <c r="J10" s="24">
        <v>51.593468901919493</v>
      </c>
      <c r="M10" s="13"/>
      <c r="N10" s="12"/>
    </row>
    <row r="11" spans="1:14" x14ac:dyDescent="0.25">
      <c r="A11" s="29"/>
      <c r="B11" s="29"/>
      <c r="C11" s="30"/>
      <c r="D11" s="26" t="s">
        <v>23</v>
      </c>
      <c r="E11" s="27">
        <v>7096.6399999999994</v>
      </c>
      <c r="F11" s="27">
        <v>33336.746666666666</v>
      </c>
      <c r="G11" s="27">
        <v>357.59666666666664</v>
      </c>
      <c r="H11" s="24">
        <v>236.4825695479482</v>
      </c>
      <c r="I11" s="24">
        <v>473.02307780205831</v>
      </c>
      <c r="J11" s="24">
        <v>49.221105567971129</v>
      </c>
      <c r="M11" s="13"/>
      <c r="N11" s="12"/>
    </row>
    <row r="12" spans="1:14" x14ac:dyDescent="0.25">
      <c r="A12" s="29"/>
      <c r="B12" s="29"/>
      <c r="C12" s="30"/>
      <c r="D12" s="26" t="s">
        <v>24</v>
      </c>
      <c r="E12" s="27">
        <v>7254.6433333333334</v>
      </c>
      <c r="F12" s="27">
        <v>34017.91333333333</v>
      </c>
      <c r="G12" s="27">
        <v>382.70000000000005</v>
      </c>
      <c r="H12" s="24">
        <v>249.78279090708654</v>
      </c>
      <c r="I12" s="24">
        <v>563.53456303348014</v>
      </c>
      <c r="J12" s="24">
        <v>36.543716286114069</v>
      </c>
      <c r="M12" s="13"/>
      <c r="N12" s="12"/>
    </row>
    <row r="13" spans="1:14" x14ac:dyDescent="0.25">
      <c r="A13" s="29"/>
      <c r="B13" s="29"/>
      <c r="C13" s="30"/>
      <c r="D13" s="26" t="s">
        <v>25</v>
      </c>
      <c r="E13" s="27">
        <v>7392.0499999999993</v>
      </c>
      <c r="F13" s="27">
        <v>33808.473333333328</v>
      </c>
      <c r="G13" s="27">
        <v>491.57</v>
      </c>
      <c r="H13" s="24">
        <v>162.69392336531814</v>
      </c>
      <c r="I13" s="24">
        <v>551.54775761789949</v>
      </c>
      <c r="J13" s="24">
        <v>26.640227101134094</v>
      </c>
      <c r="M13" s="13"/>
      <c r="N13" s="12"/>
    </row>
    <row r="14" spans="1:14" x14ac:dyDescent="0.25">
      <c r="A14" s="29"/>
      <c r="B14" s="29" t="s">
        <v>43</v>
      </c>
      <c r="C14" s="30" t="s">
        <v>46</v>
      </c>
      <c r="D14" s="18" t="s">
        <v>22</v>
      </c>
      <c r="E14" s="24">
        <v>7150.003333333334</v>
      </c>
      <c r="F14" s="24">
        <v>34002.090000000004</v>
      </c>
      <c r="G14" s="24">
        <v>531.75</v>
      </c>
      <c r="H14" s="24">
        <v>127.94759135416895</v>
      </c>
      <c r="I14" s="24">
        <v>618.91997649130735</v>
      </c>
      <c r="J14" s="24">
        <v>34.615118084443978</v>
      </c>
      <c r="M14" s="12"/>
      <c r="N14" s="12"/>
    </row>
    <row r="15" spans="1:14" x14ac:dyDescent="0.25">
      <c r="A15" s="29"/>
      <c r="B15" s="29"/>
      <c r="C15" s="30"/>
      <c r="D15" s="18" t="s">
        <v>23</v>
      </c>
      <c r="E15" s="24">
        <v>7086.416666666667</v>
      </c>
      <c r="F15" s="24">
        <v>34175.356666666667</v>
      </c>
      <c r="G15" s="24">
        <v>375.63666666666671</v>
      </c>
      <c r="H15" s="24">
        <v>218.23079121272806</v>
      </c>
      <c r="I15" s="24">
        <v>146.13446080009135</v>
      </c>
      <c r="J15" s="24">
        <v>41.950106475828328</v>
      </c>
      <c r="M15" s="12"/>
      <c r="N15" s="12"/>
    </row>
    <row r="16" spans="1:14" x14ac:dyDescent="0.25">
      <c r="A16" s="29"/>
      <c r="B16" s="29"/>
      <c r="C16" s="30"/>
      <c r="D16" s="18" t="s">
        <v>24</v>
      </c>
      <c r="E16" s="24">
        <v>7135.2366666666676</v>
      </c>
      <c r="F16" s="24">
        <v>33442.653333333335</v>
      </c>
      <c r="G16" s="24">
        <v>378.51333333333332</v>
      </c>
      <c r="H16" s="24">
        <v>33.439631178189451</v>
      </c>
      <c r="I16" s="24">
        <v>216.61908972510426</v>
      </c>
      <c r="J16" s="24">
        <v>44.61199091425236</v>
      </c>
      <c r="M16" s="12"/>
      <c r="N16" s="12"/>
    </row>
    <row r="17" spans="1:14" x14ac:dyDescent="0.25">
      <c r="A17" s="29"/>
      <c r="B17" s="29"/>
      <c r="C17" s="30"/>
      <c r="D17" s="18" t="s">
        <v>25</v>
      </c>
      <c r="E17" s="24">
        <v>7377.0633333333326</v>
      </c>
      <c r="F17" s="24">
        <v>33982.756666666661</v>
      </c>
      <c r="G17" s="24">
        <v>473.03000000000003</v>
      </c>
      <c r="H17" s="24">
        <v>159.95238333120648</v>
      </c>
      <c r="I17" s="24">
        <v>500.54422824894505</v>
      </c>
      <c r="J17" s="24">
        <v>25.079523520194705</v>
      </c>
      <c r="M17" s="12"/>
      <c r="N17" s="12"/>
    </row>
    <row r="18" spans="1:14" x14ac:dyDescent="0.25">
      <c r="A18" s="29" t="s">
        <v>45</v>
      </c>
      <c r="B18" s="29"/>
      <c r="C18" s="29"/>
      <c r="D18" s="18" t="s">
        <v>16</v>
      </c>
      <c r="E18" s="24">
        <v>7622.7433333333329</v>
      </c>
      <c r="F18" s="24">
        <v>32069.66</v>
      </c>
      <c r="G18" s="24">
        <v>447.80333333333328</v>
      </c>
      <c r="H18" s="24">
        <v>129.94953494850765</v>
      </c>
      <c r="I18" s="24">
        <v>362.70969479736823</v>
      </c>
      <c r="J18" s="24">
        <v>54.21036924180958</v>
      </c>
      <c r="M18" s="12"/>
      <c r="N18" s="12"/>
    </row>
    <row r="19" spans="1:14" x14ac:dyDescent="0.25">
      <c r="A19" s="29"/>
      <c r="B19" s="29"/>
      <c r="C19" s="29"/>
      <c r="D19" s="18" t="s">
        <v>17</v>
      </c>
      <c r="E19" s="24">
        <v>6825.333333333333</v>
      </c>
      <c r="F19" s="24">
        <v>32201.233333333334</v>
      </c>
      <c r="G19" s="24">
        <v>307.12999999999994</v>
      </c>
      <c r="H19" s="24">
        <v>261.79459530963067</v>
      </c>
      <c r="I19" s="24">
        <v>961.45847410760791</v>
      </c>
      <c r="J19" s="24">
        <v>50.088573547267536</v>
      </c>
    </row>
  </sheetData>
  <mergeCells count="11">
    <mergeCell ref="C2:C5"/>
    <mergeCell ref="C6:C9"/>
    <mergeCell ref="C10:C13"/>
    <mergeCell ref="C14:C17"/>
    <mergeCell ref="A18:C19"/>
    <mergeCell ref="A2:A9"/>
    <mergeCell ref="B2:B5"/>
    <mergeCell ref="B6:B9"/>
    <mergeCell ref="A10:A17"/>
    <mergeCell ref="B10:B13"/>
    <mergeCell ref="B14:B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zoomScaleNormal="100" workbookViewId="0">
      <selection activeCell="M23" sqref="M23"/>
    </sheetView>
  </sheetViews>
  <sheetFormatPr defaultColWidth="11.42578125" defaultRowHeight="15" x14ac:dyDescent="0.25"/>
  <cols>
    <col min="1" max="1" width="14.42578125" customWidth="1"/>
    <col min="2" max="2" width="14.7109375" customWidth="1"/>
    <col min="8" max="8" width="10.28515625" customWidth="1"/>
    <col min="9" max="9" width="15.7109375" customWidth="1"/>
    <col min="10" max="11" width="15.42578125" customWidth="1"/>
    <col min="12" max="12" width="14" customWidth="1"/>
    <col min="14" max="14" width="14.42578125" customWidth="1"/>
    <col min="15" max="15" width="14.28515625" customWidth="1"/>
    <col min="16" max="16" width="13.5703125" customWidth="1"/>
    <col min="17" max="17" width="8" customWidth="1"/>
  </cols>
  <sheetData>
    <row r="2" spans="1:21" x14ac:dyDescent="0.25">
      <c r="A2" s="18"/>
      <c r="B2" s="18"/>
      <c r="C2" s="18"/>
      <c r="D2" s="18"/>
      <c r="E2" s="18" t="s">
        <v>47</v>
      </c>
      <c r="F2" s="18" t="s">
        <v>34</v>
      </c>
      <c r="G2" s="18" t="s">
        <v>35</v>
      </c>
      <c r="H2" s="18"/>
      <c r="I2" s="18" t="s">
        <v>37</v>
      </c>
      <c r="J2" s="18" t="s">
        <v>38</v>
      </c>
      <c r="K2" s="18" t="s">
        <v>39</v>
      </c>
      <c r="L2" s="18"/>
      <c r="M2" s="18"/>
      <c r="N2" s="18"/>
      <c r="O2" s="18"/>
      <c r="P2" s="18"/>
      <c r="Q2" s="18" t="s">
        <v>36</v>
      </c>
      <c r="R2" s="18" t="s">
        <v>40</v>
      </c>
    </row>
    <row r="3" spans="1:21" ht="15" customHeight="1" x14ac:dyDescent="0.25">
      <c r="A3" s="29" t="s">
        <v>41</v>
      </c>
      <c r="B3" s="29" t="s">
        <v>42</v>
      </c>
      <c r="C3" s="30" t="s">
        <v>46</v>
      </c>
      <c r="D3" s="18" t="s">
        <v>22</v>
      </c>
      <c r="E3" s="24">
        <v>85.703333333333333</v>
      </c>
      <c r="F3" s="24">
        <v>707.35666666666657</v>
      </c>
      <c r="G3" s="24">
        <v>221.43799999999999</v>
      </c>
      <c r="H3" s="24"/>
      <c r="I3" s="24">
        <v>12.243963138352383</v>
      </c>
      <c r="J3" s="24">
        <v>1.6628990749090391</v>
      </c>
      <c r="K3" s="24">
        <v>19.075044639528365</v>
      </c>
      <c r="L3" s="18"/>
      <c r="M3" s="29" t="s">
        <v>41</v>
      </c>
      <c r="N3" s="29" t="s">
        <v>42</v>
      </c>
      <c r="O3" s="30" t="s">
        <v>46</v>
      </c>
      <c r="P3" s="18" t="s">
        <v>22</v>
      </c>
      <c r="Q3" s="24">
        <v>2.9460000000000002</v>
      </c>
      <c r="R3" s="24">
        <v>0.22865038814749458</v>
      </c>
      <c r="S3" s="12"/>
      <c r="T3" s="12"/>
      <c r="U3" s="12"/>
    </row>
    <row r="4" spans="1:21" x14ac:dyDescent="0.25">
      <c r="A4" s="29"/>
      <c r="B4" s="29"/>
      <c r="C4" s="30"/>
      <c r="D4" s="18" t="s">
        <v>23</v>
      </c>
      <c r="E4" s="24">
        <v>95.58</v>
      </c>
      <c r="F4" s="24">
        <v>727.58666666666659</v>
      </c>
      <c r="G4" s="24">
        <v>154.76433333333333</v>
      </c>
      <c r="H4" s="24"/>
      <c r="I4" s="24">
        <v>18.497883662732853</v>
      </c>
      <c r="J4" s="24">
        <v>27.645884564132423</v>
      </c>
      <c r="K4" s="24">
        <v>59.612763376086917</v>
      </c>
      <c r="L4" s="18"/>
      <c r="M4" s="29"/>
      <c r="N4" s="29"/>
      <c r="O4" s="30"/>
      <c r="P4" s="18" t="s">
        <v>23</v>
      </c>
      <c r="Q4" s="24">
        <v>1.7390000000000001</v>
      </c>
      <c r="R4" s="24">
        <v>0.16850222550459087</v>
      </c>
      <c r="S4" s="12"/>
      <c r="T4" s="12"/>
      <c r="U4" s="12"/>
    </row>
    <row r="5" spans="1:21" x14ac:dyDescent="0.25">
      <c r="A5" s="29"/>
      <c r="B5" s="29"/>
      <c r="C5" s="30"/>
      <c r="D5" s="18" t="s">
        <v>24</v>
      </c>
      <c r="E5" s="24">
        <v>99.009999999999991</v>
      </c>
      <c r="F5" s="24">
        <v>691.99666666666656</v>
      </c>
      <c r="G5" s="24">
        <v>235.51033333333331</v>
      </c>
      <c r="H5" s="24"/>
      <c r="I5" s="24">
        <v>12.82934526778368</v>
      </c>
      <c r="J5" s="24">
        <v>46.045827534461118</v>
      </c>
      <c r="K5" s="24">
        <v>69.812213432416868</v>
      </c>
      <c r="L5" s="18"/>
      <c r="M5" s="29"/>
      <c r="N5" s="29"/>
      <c r="O5" s="30"/>
      <c r="P5" s="18" t="s">
        <v>24</v>
      </c>
      <c r="Q5" s="24">
        <v>1.4313333333333331</v>
      </c>
      <c r="R5" s="24">
        <v>0.28387555959140609</v>
      </c>
      <c r="S5" s="12"/>
      <c r="T5" s="12"/>
      <c r="U5" s="12"/>
    </row>
    <row r="6" spans="1:21" x14ac:dyDescent="0.25">
      <c r="A6" s="29"/>
      <c r="B6" s="29"/>
      <c r="C6" s="30"/>
      <c r="D6" s="18" t="s">
        <v>25</v>
      </c>
      <c r="E6" s="24">
        <v>100.56333333333333</v>
      </c>
      <c r="F6" s="24">
        <v>692.48333333333323</v>
      </c>
      <c r="G6" s="24">
        <v>204.67366666666666</v>
      </c>
      <c r="H6" s="24"/>
      <c r="I6" s="24">
        <v>20.980077057373546</v>
      </c>
      <c r="J6" s="24">
        <v>21.409479987457296</v>
      </c>
      <c r="K6" s="24">
        <v>75.283763656802833</v>
      </c>
      <c r="L6" s="18"/>
      <c r="M6" s="29"/>
      <c r="N6" s="29"/>
      <c r="O6" s="30"/>
      <c r="P6" s="18" t="s">
        <v>25</v>
      </c>
      <c r="Q6" s="24">
        <v>2.0870000000000002</v>
      </c>
      <c r="R6" s="24">
        <v>0.2001924074484345</v>
      </c>
      <c r="S6" s="12"/>
      <c r="T6" s="12"/>
      <c r="U6" s="12"/>
    </row>
    <row r="7" spans="1:21" x14ac:dyDescent="0.25">
      <c r="A7" s="29"/>
      <c r="B7" s="29" t="s">
        <v>43</v>
      </c>
      <c r="C7" s="30" t="s">
        <v>46</v>
      </c>
      <c r="D7" s="18" t="s">
        <v>22</v>
      </c>
      <c r="E7" s="24">
        <v>86.396666666666661</v>
      </c>
      <c r="F7" s="24">
        <v>712.41</v>
      </c>
      <c r="G7" s="24">
        <v>155.374</v>
      </c>
      <c r="H7" s="24"/>
      <c r="I7" s="24">
        <v>14.313295683850505</v>
      </c>
      <c r="J7" s="24">
        <v>44.837988358087564</v>
      </c>
      <c r="K7" s="24">
        <v>129.8157414029593</v>
      </c>
      <c r="L7" s="18"/>
      <c r="M7" s="29"/>
      <c r="N7" s="29" t="s">
        <v>43</v>
      </c>
      <c r="O7" s="30" t="s">
        <v>46</v>
      </c>
      <c r="P7" s="18" t="s">
        <v>22</v>
      </c>
      <c r="Q7" s="24">
        <v>2.0643333333333334</v>
      </c>
      <c r="R7" s="24">
        <v>0.73929854141161</v>
      </c>
      <c r="S7" s="12"/>
      <c r="T7" s="12"/>
      <c r="U7" s="12"/>
    </row>
    <row r="8" spans="1:21" x14ac:dyDescent="0.25">
      <c r="A8" s="29"/>
      <c r="B8" s="29"/>
      <c r="C8" s="30"/>
      <c r="D8" s="18" t="s">
        <v>23</v>
      </c>
      <c r="E8" s="24">
        <v>98.219999999999985</v>
      </c>
      <c r="F8" s="24">
        <v>758.44999999999993</v>
      </c>
      <c r="G8" s="24">
        <v>96.808666666666682</v>
      </c>
      <c r="H8" s="24"/>
      <c r="I8" s="24">
        <v>16.055656324174436</v>
      </c>
      <c r="J8" s="24">
        <v>31.224664930147782</v>
      </c>
      <c r="K8" s="24">
        <v>85.99756254879162</v>
      </c>
      <c r="L8" s="18"/>
      <c r="M8" s="29"/>
      <c r="N8" s="29"/>
      <c r="O8" s="30"/>
      <c r="P8" s="18" t="s">
        <v>23</v>
      </c>
      <c r="Q8" s="24">
        <v>1.161</v>
      </c>
      <c r="R8" s="24">
        <v>1.0025986235777504</v>
      </c>
      <c r="S8" s="12"/>
      <c r="T8" s="12"/>
      <c r="U8" s="12"/>
    </row>
    <row r="9" spans="1:21" x14ac:dyDescent="0.25">
      <c r="A9" s="29"/>
      <c r="B9" s="29"/>
      <c r="C9" s="30"/>
      <c r="D9" s="18" t="s">
        <v>24</v>
      </c>
      <c r="E9" s="24">
        <v>94.34666666666665</v>
      </c>
      <c r="F9" s="24">
        <v>680.64333333333332</v>
      </c>
      <c r="G9" s="24">
        <v>201.14233333333331</v>
      </c>
      <c r="H9" s="24"/>
      <c r="I9" s="24">
        <v>11.26605668960233</v>
      </c>
      <c r="J9" s="24">
        <v>20.334439587392964</v>
      </c>
      <c r="K9" s="24">
        <v>72.310061992321309</v>
      </c>
      <c r="L9" s="18"/>
      <c r="M9" s="29"/>
      <c r="N9" s="29"/>
      <c r="O9" s="30"/>
      <c r="P9" s="18" t="s">
        <v>24</v>
      </c>
      <c r="Q9" s="24">
        <v>1.4943333333333335</v>
      </c>
      <c r="R9" s="24">
        <v>0.16594376557536997</v>
      </c>
      <c r="S9" s="12"/>
      <c r="T9" s="12"/>
      <c r="U9" s="12"/>
    </row>
    <row r="10" spans="1:21" x14ac:dyDescent="0.25">
      <c r="A10" s="29"/>
      <c r="B10" s="29"/>
      <c r="C10" s="30"/>
      <c r="D10" s="18" t="s">
        <v>25</v>
      </c>
      <c r="E10" s="24">
        <v>106.36333333333333</v>
      </c>
      <c r="F10" s="24">
        <v>732.80666666666673</v>
      </c>
      <c r="G10" s="24">
        <v>126.66633333333333</v>
      </c>
      <c r="H10" s="24"/>
      <c r="I10" s="24">
        <v>7.7781767357995548</v>
      </c>
      <c r="J10" s="24">
        <v>41.435492435028863</v>
      </c>
      <c r="K10" s="24">
        <v>43.649017507079556</v>
      </c>
      <c r="L10" s="18"/>
      <c r="M10" s="29"/>
      <c r="N10" s="29"/>
      <c r="O10" s="30"/>
      <c r="P10" s="18" t="s">
        <v>25</v>
      </c>
      <c r="Q10" s="24">
        <v>1.8606666666666667</v>
      </c>
      <c r="R10" s="24">
        <v>0.34646837277496739</v>
      </c>
      <c r="S10" s="12"/>
      <c r="T10" s="12"/>
      <c r="U10" s="12"/>
    </row>
    <row r="11" spans="1:21" ht="15" customHeight="1" x14ac:dyDescent="0.25">
      <c r="A11" s="29" t="s">
        <v>44</v>
      </c>
      <c r="B11" s="29" t="s">
        <v>42</v>
      </c>
      <c r="C11" s="30" t="s">
        <v>46</v>
      </c>
      <c r="D11" s="18" t="s">
        <v>22</v>
      </c>
      <c r="E11" s="24">
        <v>89.570000000000007</v>
      </c>
      <c r="F11" s="24">
        <v>707.86</v>
      </c>
      <c r="G11" s="24">
        <v>226.31333333333336</v>
      </c>
      <c r="H11" s="24"/>
      <c r="I11" s="24">
        <v>11.965187002299459</v>
      </c>
      <c r="J11" s="24">
        <v>36.916461097998017</v>
      </c>
      <c r="K11" s="24">
        <v>51.622547489767769</v>
      </c>
      <c r="L11" s="18"/>
      <c r="M11" s="29" t="s">
        <v>44</v>
      </c>
      <c r="N11" s="29" t="s">
        <v>42</v>
      </c>
      <c r="O11" s="30" t="s">
        <v>46</v>
      </c>
      <c r="P11" s="18" t="s">
        <v>22</v>
      </c>
      <c r="Q11" s="24">
        <v>2.3123333333333331</v>
      </c>
      <c r="R11" s="24">
        <v>0.87165149763729233</v>
      </c>
      <c r="S11" s="12"/>
      <c r="T11" s="12"/>
      <c r="U11" s="12"/>
    </row>
    <row r="12" spans="1:21" x14ac:dyDescent="0.25">
      <c r="A12" s="29"/>
      <c r="B12" s="29"/>
      <c r="C12" s="30"/>
      <c r="D12" s="18" t="s">
        <v>23</v>
      </c>
      <c r="E12" s="24">
        <v>95.75</v>
      </c>
      <c r="F12" s="24">
        <v>736.07999999999993</v>
      </c>
      <c r="G12" s="24">
        <v>97.977666666666664</v>
      </c>
      <c r="H12" s="24"/>
      <c r="I12" s="24">
        <v>16.451969486964142</v>
      </c>
      <c r="J12" s="24">
        <v>25.851825854279589</v>
      </c>
      <c r="K12" s="24">
        <v>74.458073533588944</v>
      </c>
      <c r="L12" s="18"/>
      <c r="M12" s="29"/>
      <c r="N12" s="29"/>
      <c r="O12" s="30"/>
      <c r="P12" s="18" t="s">
        <v>23</v>
      </c>
      <c r="Q12" s="24">
        <v>1.2353333333333334</v>
      </c>
      <c r="R12" s="24">
        <v>0.33147297526847186</v>
      </c>
      <c r="S12" s="12"/>
      <c r="T12" s="12"/>
      <c r="U12" s="12"/>
    </row>
    <row r="13" spans="1:21" x14ac:dyDescent="0.25">
      <c r="A13" s="29"/>
      <c r="B13" s="29"/>
      <c r="C13" s="30"/>
      <c r="D13" s="18" t="s">
        <v>24</v>
      </c>
      <c r="E13" s="24">
        <v>99.613333333333344</v>
      </c>
      <c r="F13" s="24">
        <v>717.53666666666675</v>
      </c>
      <c r="G13" s="24">
        <v>169.26066666666665</v>
      </c>
      <c r="H13" s="24"/>
      <c r="I13" s="24">
        <v>14.249422210508408</v>
      </c>
      <c r="J13" s="24">
        <v>54.453438214068122</v>
      </c>
      <c r="K13" s="24">
        <v>118.96615115373505</v>
      </c>
      <c r="L13" s="18"/>
      <c r="M13" s="29"/>
      <c r="N13" s="29"/>
      <c r="O13" s="30"/>
      <c r="P13" s="18" t="s">
        <v>24</v>
      </c>
      <c r="Q13" s="24">
        <v>1.607</v>
      </c>
      <c r="R13" s="24">
        <v>0.28644545728637549</v>
      </c>
      <c r="S13" s="12"/>
      <c r="T13" s="12"/>
      <c r="U13" s="12"/>
    </row>
    <row r="14" spans="1:21" x14ac:dyDescent="0.25">
      <c r="A14" s="29"/>
      <c r="B14" s="29"/>
      <c r="C14" s="30"/>
      <c r="D14" s="18" t="s">
        <v>25</v>
      </c>
      <c r="E14" s="24">
        <v>103.94666666666666</v>
      </c>
      <c r="F14" s="24">
        <v>728.00333333333344</v>
      </c>
      <c r="G14" s="24">
        <v>169.29866666666666</v>
      </c>
      <c r="H14" s="24"/>
      <c r="I14" s="24">
        <v>13.731905670129496</v>
      </c>
      <c r="J14" s="24">
        <v>6.4605133954921312</v>
      </c>
      <c r="K14" s="24">
        <v>60.458838496396389</v>
      </c>
      <c r="L14" s="18"/>
      <c r="M14" s="29"/>
      <c r="N14" s="29"/>
      <c r="O14" s="30"/>
      <c r="P14" s="18" t="s">
        <v>25</v>
      </c>
      <c r="Q14" s="24">
        <v>2.0419999999999998</v>
      </c>
      <c r="R14" s="24">
        <v>0.35860284438358936</v>
      </c>
      <c r="S14" s="12"/>
      <c r="T14" s="12"/>
      <c r="U14" s="12"/>
    </row>
    <row r="15" spans="1:21" x14ac:dyDescent="0.25">
      <c r="A15" s="29"/>
      <c r="B15" s="29" t="s">
        <v>43</v>
      </c>
      <c r="C15" s="30" t="s">
        <v>46</v>
      </c>
      <c r="D15" s="18" t="s">
        <v>22</v>
      </c>
      <c r="E15" s="24">
        <v>86.219999999999985</v>
      </c>
      <c r="F15" s="24">
        <v>714.05000000000007</v>
      </c>
      <c r="G15" s="24">
        <v>190.62666666666667</v>
      </c>
      <c r="H15" s="24"/>
      <c r="I15" s="24">
        <v>10.067154513565384</v>
      </c>
      <c r="J15" s="24">
        <v>10.037783619903344</v>
      </c>
      <c r="K15" s="24">
        <v>26.824453290483355</v>
      </c>
      <c r="L15" s="18"/>
      <c r="M15" s="29"/>
      <c r="N15" s="29" t="s">
        <v>43</v>
      </c>
      <c r="O15" s="30" t="s">
        <v>46</v>
      </c>
      <c r="P15" s="18" t="s">
        <v>22</v>
      </c>
      <c r="Q15" s="24">
        <v>1.7390000000000001</v>
      </c>
      <c r="R15" s="24">
        <v>0.46138595557298856</v>
      </c>
      <c r="S15" s="12"/>
      <c r="T15" s="12"/>
      <c r="U15" s="12"/>
    </row>
    <row r="16" spans="1:21" x14ac:dyDescent="0.25">
      <c r="A16" s="29"/>
      <c r="B16" s="29"/>
      <c r="C16" s="30"/>
      <c r="D16" s="18" t="s">
        <v>23</v>
      </c>
      <c r="E16" s="24">
        <v>100.59666666666668</v>
      </c>
      <c r="F16" s="24">
        <v>748.93333333333339</v>
      </c>
      <c r="G16" s="24">
        <v>74.317999999999998</v>
      </c>
      <c r="H16" s="24"/>
      <c r="I16" s="24">
        <v>14.683576993816283</v>
      </c>
      <c r="J16" s="24">
        <v>44.615080783669242</v>
      </c>
      <c r="K16" s="24">
        <v>73.230873222978843</v>
      </c>
      <c r="L16" s="18"/>
      <c r="M16" s="29"/>
      <c r="N16" s="29"/>
      <c r="O16" s="30"/>
      <c r="P16" s="18" t="s">
        <v>23</v>
      </c>
      <c r="Q16" s="24">
        <v>1.4933333333333334</v>
      </c>
      <c r="R16" s="24">
        <v>1.1713497911953255</v>
      </c>
      <c r="S16" s="12"/>
      <c r="T16" s="12"/>
      <c r="U16" s="12"/>
    </row>
    <row r="17" spans="1:21" x14ac:dyDescent="0.25">
      <c r="A17" s="29"/>
      <c r="B17" s="29"/>
      <c r="C17" s="30"/>
      <c r="D17" s="18" t="s">
        <v>24</v>
      </c>
      <c r="E17" s="24">
        <v>102.60000000000001</v>
      </c>
      <c r="F17" s="24">
        <v>710.18333333333339</v>
      </c>
      <c r="G17" s="24">
        <v>194.02566666666667</v>
      </c>
      <c r="H17" s="24"/>
      <c r="I17" s="24">
        <v>14.087540594440128</v>
      </c>
      <c r="J17" s="24">
        <v>68.289861863481121</v>
      </c>
      <c r="K17" s="24">
        <v>161.70287389324082</v>
      </c>
      <c r="L17" s="18"/>
      <c r="M17" s="29"/>
      <c r="N17" s="29"/>
      <c r="O17" s="30"/>
      <c r="P17" s="18" t="s">
        <v>24</v>
      </c>
      <c r="Q17" s="24">
        <v>1.1296666666666668</v>
      </c>
      <c r="R17" s="24">
        <v>1.0522021352066024</v>
      </c>
      <c r="S17" s="12"/>
      <c r="T17" s="11"/>
      <c r="U17" s="12"/>
    </row>
    <row r="18" spans="1:21" x14ac:dyDescent="0.25">
      <c r="A18" s="29"/>
      <c r="B18" s="29"/>
      <c r="C18" s="30"/>
      <c r="D18" s="18" t="s">
        <v>25</v>
      </c>
      <c r="E18" s="24">
        <v>105.16333333333334</v>
      </c>
      <c r="F18" s="24">
        <v>708.94666666666672</v>
      </c>
      <c r="G18" s="24">
        <v>185.53800000000001</v>
      </c>
      <c r="H18" s="18"/>
      <c r="I18" s="24">
        <v>13.667612568891808</v>
      </c>
      <c r="J18" s="24">
        <v>17.129455138250417</v>
      </c>
      <c r="K18" s="24">
        <v>57.346446646675446</v>
      </c>
      <c r="L18" s="18"/>
      <c r="M18" s="29"/>
      <c r="N18" s="29"/>
      <c r="O18" s="30"/>
      <c r="P18" s="18" t="s">
        <v>25</v>
      </c>
      <c r="Q18" s="24">
        <v>1.6346666666666667</v>
      </c>
      <c r="R18" s="24">
        <v>0.48654530450240113</v>
      </c>
      <c r="S18" s="12"/>
      <c r="T18" s="11"/>
      <c r="U18" s="12"/>
    </row>
    <row r="19" spans="1:21" x14ac:dyDescent="0.25">
      <c r="A19" s="29" t="s">
        <v>45</v>
      </c>
      <c r="B19" s="29"/>
      <c r="C19" s="18"/>
      <c r="D19" s="18" t="s">
        <v>16</v>
      </c>
      <c r="E19" s="24">
        <v>95.513333333333335</v>
      </c>
      <c r="F19" s="24">
        <v>710.12666666666667</v>
      </c>
      <c r="G19" s="24">
        <v>70.026333333333341</v>
      </c>
      <c r="H19" s="18"/>
      <c r="I19" s="24">
        <v>14.238796765644629</v>
      </c>
      <c r="J19" s="24">
        <v>27.099668509657672</v>
      </c>
      <c r="K19" s="24">
        <v>81.875663156601846</v>
      </c>
      <c r="L19" s="18"/>
      <c r="M19" s="29" t="s">
        <v>45</v>
      </c>
      <c r="N19" s="29"/>
      <c r="O19" s="18"/>
      <c r="P19" s="18" t="s">
        <v>16</v>
      </c>
      <c r="Q19" s="24">
        <v>1.4296666666666666</v>
      </c>
      <c r="R19" s="24">
        <v>0.66691253799380157</v>
      </c>
      <c r="S19" s="12"/>
      <c r="T19" s="12"/>
      <c r="U19" s="12"/>
    </row>
    <row r="20" spans="1:21" x14ac:dyDescent="0.25">
      <c r="A20" s="29"/>
      <c r="B20" s="29"/>
      <c r="C20" s="18"/>
      <c r="D20" s="18" t="s">
        <v>17</v>
      </c>
      <c r="E20" s="24">
        <v>99.356666666666669</v>
      </c>
      <c r="F20" s="24">
        <v>752.04333333333341</v>
      </c>
      <c r="G20" s="24">
        <v>77.352999999999994</v>
      </c>
      <c r="H20" s="18"/>
      <c r="I20" s="24">
        <v>18.909651856481428</v>
      </c>
      <c r="J20" s="24">
        <v>44.913824523562141</v>
      </c>
      <c r="K20" s="24">
        <v>82.09409627372726</v>
      </c>
      <c r="L20" s="18"/>
      <c r="M20" s="29"/>
      <c r="N20" s="29"/>
      <c r="O20" s="18"/>
      <c r="P20" s="18" t="s">
        <v>17</v>
      </c>
      <c r="Q20" s="24">
        <v>0.41300000000000003</v>
      </c>
      <c r="R20" s="24">
        <v>0.22514661889533227</v>
      </c>
    </row>
    <row r="21" spans="1:2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</sheetData>
  <mergeCells count="22">
    <mergeCell ref="C11:C14"/>
    <mergeCell ref="C15:C18"/>
    <mergeCell ref="O3:O6"/>
    <mergeCell ref="O7:O10"/>
    <mergeCell ref="O11:O14"/>
    <mergeCell ref="O15:O18"/>
    <mergeCell ref="M19:N20"/>
    <mergeCell ref="A19:B20"/>
    <mergeCell ref="A3:A10"/>
    <mergeCell ref="B3:B6"/>
    <mergeCell ref="B7:B10"/>
    <mergeCell ref="A11:A18"/>
    <mergeCell ref="B11:B14"/>
    <mergeCell ref="B15:B18"/>
    <mergeCell ref="M3:M10"/>
    <mergeCell ref="N3:N6"/>
    <mergeCell ref="N7:N10"/>
    <mergeCell ref="M11:M18"/>
    <mergeCell ref="N11:N14"/>
    <mergeCell ref="N15:N18"/>
    <mergeCell ref="C3:C6"/>
    <mergeCell ref="C7:C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Resultater samlet</vt:lpstr>
      <vt:lpstr>Etanol og acetaldehyd</vt:lpstr>
      <vt:lpstr>Melkesyre, laktose og galaktose</vt:lpstr>
      <vt:lpstr>Sitrat, eddiksyre, acetoin og d</vt:lpstr>
    </vt:vector>
  </TitlesOfParts>
  <Company>TINE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Østby</dc:creator>
  <cp:lastModifiedBy>Nina Østby</cp:lastModifiedBy>
  <dcterms:created xsi:type="dcterms:W3CDTF">2016-04-12T06:51:03Z</dcterms:created>
  <dcterms:modified xsi:type="dcterms:W3CDTF">2016-12-27T14:09:54Z</dcterms:modified>
</cp:coreProperties>
</file>