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 activeTab="2"/>
  </bookViews>
  <sheets>
    <sheet name="pH" sheetId="2" r:id="rId1"/>
    <sheet name="Figur til pH" sheetId="13" r:id="rId2"/>
    <sheet name="HPLC" sheetId="3" r:id="rId3"/>
    <sheet name="HSGC" sheetId="4" r:id="rId4"/>
    <sheet name="Figurer til HSGC" sheetId="15" r:id="rId5"/>
    <sheet name="Mikrobiologi, M17, RBA, VRBA" sheetId="5" r:id="rId6"/>
    <sheet name="Figur til mikrobiologi" sheetId="14" r:id="rId7"/>
    <sheet name="Subjektiv sensorikk" sheetId="1" r:id="rId8"/>
    <sheet name="MilkoScan av proteinpulvere" sheetId="8" r:id="rId9"/>
  </sheets>
  <definedNames>
    <definedName name="OLE_LINK1" localSheetId="0">pH!#REF!</definedName>
  </definedNames>
  <calcPr calcId="124519"/>
</workbook>
</file>

<file path=xl/calcChain.xml><?xml version="1.0" encoding="utf-8"?>
<calcChain xmlns="http://schemas.openxmlformats.org/spreadsheetml/2006/main">
  <c r="W33" i="3"/>
  <c r="V32"/>
  <c r="O13"/>
  <c r="O11"/>
  <c r="B10" i="15"/>
  <c r="B9"/>
  <c r="I44" i="5"/>
  <c r="I43" l="1"/>
  <c r="I30"/>
  <c r="I31"/>
  <c r="I32"/>
  <c r="I33"/>
  <c r="I34"/>
  <c r="I35"/>
  <c r="I36"/>
  <c r="I37"/>
  <c r="I38"/>
  <c r="I39"/>
  <c r="I40"/>
  <c r="I29"/>
</calcChain>
</file>

<file path=xl/comments1.xml><?xml version="1.0" encoding="utf-8"?>
<comments xmlns="http://schemas.openxmlformats.org/spreadsheetml/2006/main">
  <authors>
    <author>Janne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Janne:Kan muligens være acetoin, da begge har omtrent samme retensjonstid</t>
        </r>
      </text>
    </comment>
  </commentList>
</comments>
</file>

<file path=xl/comments2.xml><?xml version="1.0" encoding="utf-8"?>
<comments xmlns="http://schemas.openxmlformats.org/spreadsheetml/2006/main">
  <authors>
    <author>Janne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Janne:</t>
        </r>
        <r>
          <rPr>
            <sz val="9"/>
            <color indexed="81"/>
            <rFont val="Tahoma"/>
            <family val="2"/>
          </rPr>
          <t xml:space="preserve">
Ved å øke proteininnholdet fra 7 % til 10 % (podet med tettekultur), økte etanol produksjonen med ca 2,7 ganger. </t>
        </r>
      </text>
    </comment>
  </commentList>
</comments>
</file>

<file path=xl/sharedStrings.xml><?xml version="1.0" encoding="utf-8"?>
<sst xmlns="http://schemas.openxmlformats.org/spreadsheetml/2006/main" count="506" uniqueCount="213">
  <si>
    <t>God</t>
  </si>
  <si>
    <t>Ved start av røringen dannet det seg en klump i midten av produktet med flytende væske rundt, og ettersom røringen fortsatte ble konsistensen passe tykk og jevn</t>
  </si>
  <si>
    <t xml:space="preserve">passe trådtrekkende </t>
  </si>
  <si>
    <t>passe trådtrekkende</t>
  </si>
  <si>
    <t>Litt stikkende på tungen</t>
  </si>
  <si>
    <t>fin konsistens</t>
  </si>
  <si>
    <t>fin og tykk konsistens</t>
  </si>
  <si>
    <t>middels myseutskillelse</t>
  </si>
  <si>
    <t>ikke så god konsistens</t>
  </si>
  <si>
    <t>passe tykk konsistens</t>
  </si>
  <si>
    <t>Syrlig, men god</t>
  </si>
  <si>
    <t>passe syrlig</t>
  </si>
  <si>
    <t>tykk konsistens</t>
  </si>
  <si>
    <t>ikke trådtrekkende</t>
  </si>
  <si>
    <t>veldig mye myseutskillelse</t>
  </si>
  <si>
    <t>ikke god</t>
  </si>
  <si>
    <t>Lite smak</t>
  </si>
  <si>
    <t xml:space="preserve">fin og tykk konsistens både før, under og etter røring </t>
  </si>
  <si>
    <t>veldig lite syrlig</t>
  </si>
  <si>
    <t>Veldig mye myseutskillelse</t>
  </si>
  <si>
    <t>veldig god</t>
  </si>
  <si>
    <t>Ikke god</t>
  </si>
  <si>
    <t>Veldig flytende i starten av omrøringen, men ble noe tykkere etterhvert som man rørte, men fikk fortsatt en tynn konsistensen</t>
  </si>
  <si>
    <t>veldig fin konsistens,</t>
  </si>
  <si>
    <t>Mulig forvekslett kultur her</t>
  </si>
  <si>
    <t>Kremete og god</t>
  </si>
  <si>
    <t>veldig trådtrekkende</t>
  </si>
  <si>
    <t>Litt myseutskillelse</t>
  </si>
  <si>
    <t>Forforsøk nr.</t>
  </si>
  <si>
    <t>Citric acid</t>
  </si>
  <si>
    <t>a-ketoglutaric acid</t>
  </si>
  <si>
    <t>Orotic acid</t>
  </si>
  <si>
    <t>Pyruvic acid</t>
  </si>
  <si>
    <t>Succinic acid</t>
  </si>
  <si>
    <t>Lactic acid</t>
  </si>
  <si>
    <t>Formic acid</t>
  </si>
  <si>
    <t>Uric acid</t>
  </si>
  <si>
    <t>DL-Pyroglutamic acid</t>
  </si>
  <si>
    <t>Acetic acid</t>
  </si>
  <si>
    <t>Lactose</t>
  </si>
  <si>
    <t>Glucose</t>
  </si>
  <si>
    <t>Galactose</t>
  </si>
  <si>
    <t>n.d.</t>
  </si>
  <si>
    <t>Acetaldehyd</t>
  </si>
  <si>
    <t>Etanol</t>
  </si>
  <si>
    <t>Aceton</t>
  </si>
  <si>
    <t>2-methyl-propanal</t>
  </si>
  <si>
    <t>Diacetyl</t>
  </si>
  <si>
    <t>2-butanon</t>
  </si>
  <si>
    <t>2-butanol</t>
  </si>
  <si>
    <t>Ethylacetate</t>
  </si>
  <si>
    <t>2-methyl-1-propanol</t>
  </si>
  <si>
    <t>3-methyl-butanal</t>
  </si>
  <si>
    <t>2-methyl-butanal</t>
  </si>
  <si>
    <t>2.3-pentadione</t>
  </si>
  <si>
    <t>Acetoin</t>
  </si>
  <si>
    <t>3-methyl-1-butanol</t>
  </si>
  <si>
    <t>2-methyl-1-butanol</t>
  </si>
  <si>
    <t>Måling foretatt</t>
  </si>
  <si>
    <t>Proteinpulver</t>
  </si>
  <si>
    <t>% Fett</t>
  </si>
  <si>
    <t>% Protein</t>
  </si>
  <si>
    <t>% Laktose*</t>
  </si>
  <si>
    <t>% Glukose</t>
  </si>
  <si>
    <t>Type 1</t>
  </si>
  <si>
    <t>Type 2</t>
  </si>
  <si>
    <t>SMP</t>
  </si>
  <si>
    <t>Gjennomsnitt</t>
  </si>
  <si>
    <t>bruk av MilkoScan FT1 (gjennomsnitt verdier av to repetisjoner per måling)</t>
  </si>
  <si>
    <t>Totalt 83 % protein, hvorav 77 % er kasein</t>
  </si>
  <si>
    <t>Totalt 77 % protein, hvorav 23 % er kasein</t>
  </si>
  <si>
    <t xml:space="preserve">Type 2 (B): </t>
  </si>
  <si>
    <t xml:space="preserve">SMP (C): </t>
  </si>
  <si>
    <t xml:space="preserve">Type 1 (A): </t>
  </si>
  <si>
    <t xml:space="preserve">*Laktose viser alt innhold av karbohydrater i prøven </t>
  </si>
  <si>
    <t>Totalt 37,6 % protein</t>
  </si>
  <si>
    <t xml:space="preserve">Analyser av fett, protein, laktose og glukose innhold (%) i proteinpulverene ved </t>
  </si>
  <si>
    <t>Dyrkningsmedium</t>
  </si>
  <si>
    <t>M17</t>
  </si>
  <si>
    <t>RBA</t>
  </si>
  <si>
    <t>Fortynning</t>
  </si>
  <si>
    <t>Observasjoner</t>
  </si>
  <si>
    <t>Kun små kolonier</t>
  </si>
  <si>
    <t>Noen få litt større kolonier</t>
  </si>
  <si>
    <t>Ca 15-20 litt større kolonier</t>
  </si>
  <si>
    <t>Noen små litt større kolonier</t>
  </si>
  <si>
    <t>10^-6</t>
  </si>
  <si>
    <t>10^-7</t>
  </si>
  <si>
    <t>Prøve</t>
  </si>
  <si>
    <t>Ved endt syrning</t>
  </si>
  <si>
    <t>fin og tykk konsistens både før, under og etter røring, ser litt kornette ut</t>
  </si>
  <si>
    <t>Veldig trådtrekkende. Ved start av røringen dannet det seg en klump i midten av produktet med flytende væske rundt, og ettersom røringen fortsatte ble konsistensen tykkere, men fortsatt litt for tynn</t>
  </si>
  <si>
    <t>passe syrlig, noe mindre en CHTF</t>
  </si>
  <si>
    <t>Proteininnhold (%)</t>
  </si>
  <si>
    <t>Analyse av aroma komponenter (ppm.) i dipp-prøver ved bruk av HSGC etter lagring i ca 1 døgn ved 4 C.</t>
  </si>
  <si>
    <t>Analyse av organiske syrer (ppm.) og katbohydrater (ppm.) i dipp-prøver ved bruk av HPLC etter lagring i ca 1 døgn ved 4 C.</t>
  </si>
  <si>
    <t>Karbohydrater (ppm.)</t>
  </si>
  <si>
    <t>Organiske syrer (ppm.)</t>
  </si>
  <si>
    <t>Aroma komponenter (ppm.)</t>
  </si>
  <si>
    <t>VRBA</t>
  </si>
  <si>
    <t>RBA: utstrekning på fast agar (22 C, 5 døgn, aerobt)</t>
  </si>
  <si>
    <t>M17: instøpning (30 C, 3 døgn, aerobt)</t>
  </si>
  <si>
    <t>Vekst av gjær --&gt;</t>
  </si>
  <si>
    <t>VRBA: instøpning (37 C, 24 t, aerobt)</t>
  </si>
  <si>
    <t>10^-1</t>
  </si>
  <si>
    <t>kde/mL</t>
  </si>
  <si>
    <t>Log kde/mL</t>
  </si>
  <si>
    <t xml:space="preserve"> </t>
  </si>
  <si>
    <t>10^-6, 10^-7</t>
  </si>
  <si>
    <t>&lt;10^0</t>
  </si>
  <si>
    <r>
      <rPr>
        <u/>
        <sz val="11"/>
        <color theme="1"/>
        <rFont val="Calibri"/>
        <family val="2"/>
        <scheme val="minor"/>
      </rPr>
      <t>Ingen vekst</t>
    </r>
    <r>
      <rPr>
        <sz val="11"/>
        <color theme="1"/>
        <rFont val="Calibri"/>
        <family val="2"/>
        <scheme val="minor"/>
      </rPr>
      <t xml:space="preserve"> på skålen ved fortynning 10^0 angis:</t>
    </r>
  </si>
  <si>
    <t>&gt;8,48</t>
  </si>
  <si>
    <r>
      <t xml:space="preserve">Vekst av </t>
    </r>
    <r>
      <rPr>
        <u/>
        <sz val="11"/>
        <color theme="1"/>
        <rFont val="Calibri"/>
        <family val="2"/>
        <scheme val="minor"/>
      </rPr>
      <t>300 eller flere kolonier</t>
    </r>
    <r>
      <rPr>
        <sz val="11"/>
        <color theme="1"/>
        <rFont val="Calibri"/>
        <family val="2"/>
        <scheme val="minor"/>
      </rPr>
      <t xml:space="preserve"> på skålen (overgrodd) ved fortynning 10^-6 angis:</t>
    </r>
  </si>
  <si>
    <t>&gt;300*10^6</t>
  </si>
  <si>
    <t>Tid</t>
  </si>
  <si>
    <t>15 t</t>
  </si>
  <si>
    <t>16 t</t>
  </si>
  <si>
    <t>17 t</t>
  </si>
  <si>
    <t>18 t</t>
  </si>
  <si>
    <t>18,5 t</t>
  </si>
  <si>
    <t>19,5 t</t>
  </si>
  <si>
    <t>20,5 t</t>
  </si>
  <si>
    <t>40 t (ca 20 t lagring)</t>
  </si>
  <si>
    <t>AD</t>
  </si>
  <si>
    <t>AT</t>
  </si>
  <si>
    <t>BT</t>
  </si>
  <si>
    <t>BD</t>
  </si>
  <si>
    <t>CT</t>
  </si>
  <si>
    <t>CD</t>
  </si>
  <si>
    <t>Propionic acid*</t>
  </si>
  <si>
    <t>*Dette er acetoin siden det ikke er noen propionsyrebakterier i kulturen</t>
  </si>
  <si>
    <t>22 t</t>
  </si>
  <si>
    <t>23 t</t>
  </si>
  <si>
    <t>24 t</t>
  </si>
  <si>
    <t>22,5 t</t>
  </si>
  <si>
    <r>
      <t xml:space="preserve">pH av prøver under syrning ved 22 °C og etter lagring ved 4 </t>
    </r>
    <r>
      <rPr>
        <b/>
        <sz val="11"/>
        <rFont val="Calibri"/>
        <family val="2"/>
      </rPr>
      <t>°</t>
    </r>
    <r>
      <rPr>
        <b/>
        <sz val="11"/>
        <rFont val="Calibri"/>
        <family val="2"/>
        <scheme val="minor"/>
      </rPr>
      <t>C (40 t)</t>
    </r>
  </si>
  <si>
    <r>
      <t xml:space="preserve">pH av prøver under syrning ved 22 °C og etter lagring ved 4 </t>
    </r>
    <r>
      <rPr>
        <b/>
        <sz val="11"/>
        <rFont val="Calibri"/>
        <family val="2"/>
      </rPr>
      <t>°</t>
    </r>
    <r>
      <rPr>
        <b/>
        <sz val="11"/>
        <rFont val="Calibri"/>
        <family val="2"/>
        <scheme val="minor"/>
      </rPr>
      <t>C (43 t)</t>
    </r>
  </si>
  <si>
    <t>20 t</t>
  </si>
  <si>
    <t>21 t</t>
  </si>
  <si>
    <t>23,5 t</t>
  </si>
  <si>
    <t>24,5 t</t>
  </si>
  <si>
    <t>25,5 t</t>
  </si>
  <si>
    <t>AK</t>
  </si>
  <si>
    <t>43 t (ca 20 t lagring)</t>
  </si>
  <si>
    <t>44,5 t (ca 20 t lagring)</t>
  </si>
  <si>
    <t>AT.FF1</t>
  </si>
  <si>
    <t>BT.FF1</t>
  </si>
  <si>
    <t>AD.FF1</t>
  </si>
  <si>
    <t>BD.FF1</t>
  </si>
  <si>
    <t>CT.FF1</t>
  </si>
  <si>
    <t>CD.FF1</t>
  </si>
  <si>
    <t>AT.FF2</t>
  </si>
  <si>
    <t>AK. FF3</t>
  </si>
  <si>
    <t>Lagring ca 20 t</t>
  </si>
  <si>
    <t>n.d</t>
  </si>
  <si>
    <t xml:space="preserve">Forforsøk (FF) nr. </t>
  </si>
  <si>
    <t>Forforsøk (FF) nr.</t>
  </si>
  <si>
    <t>AK.FF3</t>
  </si>
  <si>
    <t>Fortynninger</t>
  </si>
  <si>
    <t>Utstrekning</t>
  </si>
  <si>
    <t>Gj.snitt Log kde/mL</t>
  </si>
  <si>
    <t>Fortynning*</t>
  </si>
  <si>
    <t>Etter lagring ved 4 °C i 3 dager</t>
  </si>
  <si>
    <t>Etter lagring ved 4 °C i 20 timer</t>
  </si>
  <si>
    <t>Etter lagring ved 4 °C i 2 dager</t>
  </si>
  <si>
    <t>Svært lik AD, men bedre</t>
  </si>
  <si>
    <t>Subjetiv sensoriske observasjoner av prøver fra forforsøk 1 (naturelle prøver)</t>
  </si>
  <si>
    <t xml:space="preserve">ikke trådtrekkende konsistens i enkelte prøver med tettemelk. </t>
  </si>
  <si>
    <t>Passe trådtrekkende</t>
  </si>
  <si>
    <t>svært lite myseutskillelse</t>
  </si>
  <si>
    <t>jevn og svakt gulhvit farge</t>
  </si>
  <si>
    <t>glatt og fin overflate, men med noe sprekkdannelse og hulrom i gelen</t>
  </si>
  <si>
    <t>Subjektiv sensorisk analyse av prøver fra forforsøk 2 og 3</t>
  </si>
  <si>
    <t>Fin konsistens</t>
  </si>
  <si>
    <t>Like sensoriske egenskaper som naturell dipp, bare endring i smak der den er mindre syrlig, pga smaker mer urter</t>
  </si>
  <si>
    <r>
      <t xml:space="preserve">Etter lagring ved 4 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>C i ca 20 timer (naturell prøve)</t>
    </r>
  </si>
  <si>
    <r>
      <t xml:space="preserve">Etter lagring ved 4 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>C i ca 20 timer (tilsatt urter)</t>
    </r>
  </si>
  <si>
    <t>veldig flytende og tynn</t>
  </si>
  <si>
    <t>veldig flytende, men noe mindre flytende enn CT</t>
  </si>
  <si>
    <r>
      <rPr>
        <b/>
        <sz val="12"/>
        <rFont val="Calibri"/>
        <family val="2"/>
        <scheme val="minor"/>
      </rPr>
      <t>Kommentar:</t>
    </r>
    <r>
      <rPr>
        <sz val="12"/>
        <rFont val="Calibri"/>
        <family val="2"/>
        <scheme val="minor"/>
      </rPr>
      <t xml:space="preserve"> under subjektiv sensorisk analyse av andre prøveglass fra forforsøk 1 ble det oppdaget trådtrekkende konsistens i enkelte prøver med DL-kultur og </t>
    </r>
  </si>
  <si>
    <t>tykk og god konsistens</t>
  </si>
  <si>
    <t>En del små og noen store hulrom (CO2 lommer) i gelen</t>
  </si>
  <si>
    <t>passe syrlig og god smak</t>
  </si>
  <si>
    <t>Noe trådtrekkendhet</t>
  </si>
  <si>
    <t>jevn og glatt overflate, med en lys gulhvit farge</t>
  </si>
  <si>
    <t>Passe kremette</t>
  </si>
  <si>
    <t>Passe syrlig og god, og litt prikkende på tungen</t>
  </si>
  <si>
    <t>Kornette utseende etter omrøring, men smaker ikke kornette</t>
  </si>
  <si>
    <r>
      <t xml:space="preserve">Etter lagring ved 4 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>C i ca 20 timer (Tilsatt Holidaymix)</t>
    </r>
  </si>
  <si>
    <r>
      <t xml:space="preserve">Etter lagring ved 4 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>C i ca 20 timer (Tilsatt Tortillamix)</t>
    </r>
  </si>
  <si>
    <r>
      <t xml:space="preserve">Etter lagring ved 4 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>C i ca 20 timer (Tilsatt viltkrydder)</t>
    </r>
  </si>
  <si>
    <t>veldig prikkende, ikke så god</t>
  </si>
  <si>
    <t>prikkende og ikke så god</t>
  </si>
  <si>
    <t>var litt vandig i smaken og konsistensen, merker ikke noe til syrligheten nå, men god</t>
  </si>
  <si>
    <t>Etter lagring 1 uke ved 4 C (tilsatt viltkrydder)</t>
  </si>
  <si>
    <t>Etter lagring 1 uke ved 4 C (tilsatt tortillamix)</t>
  </si>
  <si>
    <t>Etter lagring 1 uke ved 4 C (tilsatt holidaymix)</t>
  </si>
  <si>
    <t>Etter lagring 1 uke ved 4 C (naturell)</t>
  </si>
  <si>
    <t>god og kremete, med noe prikkenhet</t>
  </si>
  <si>
    <t xml:space="preserve">Noe bitterhet, merker ikke noe til syrligheten, </t>
  </si>
  <si>
    <t>merker ikke noe til syrligheten, anelse bitterhet, men ellers veldig god</t>
  </si>
  <si>
    <t>Fin, tykk og god konsistens, med noe prikkenhet på tungen, passe syrlig og kremette.</t>
  </si>
  <si>
    <r>
      <t xml:space="preserve">pH i dipp-prøver (7 % proteininnhold) under syrning ved 22 </t>
    </r>
    <r>
      <rPr>
        <sz val="11"/>
        <color theme="1"/>
        <rFont val="Calibri"/>
        <family val="2"/>
      </rPr>
      <t>°C og etter lagring ved 4 °C i ca 20 timer (40 t), ved tilsettning av enten pulver type 1 (A),</t>
    </r>
  </si>
  <si>
    <t xml:space="preserve">pH i dipp under syrning ved 22 °C og etter lagring ved 4 °C i ca 20 timer (43 t), </t>
  </si>
  <si>
    <t>ved tilsetning av type 1 pulver til 10 % proteininnhold og podet med tettemelk</t>
  </si>
  <si>
    <t>ved tilsetning av type 1 pulver til 10 % proteininnhold og podet med skummet kulturmelk (K)</t>
  </si>
  <si>
    <r>
      <t xml:space="preserve">Analyse av etanol (ppm.) i dipp-prøver ved bruk av HSGC etter lagring i ca 1 døgn ved 4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C.</t>
    </r>
  </si>
  <si>
    <t>utstrekning på fast RBA (22 °C, 5 døgn, aerobt) og innstøpning i VRBA (37 °C, 24 timer, aerobt).</t>
  </si>
  <si>
    <t>Gjennomsnittmålinger foretatt av to parareller fra fortynning 10-7, begge pararellene var svært like, derfor er ikke standardavviket tatt med i figuren</t>
  </si>
  <si>
    <t>pulver type 2 (B) og SMP (C) til et proteininnhold på 7 % og ved poding med enten tettemelk (T) og  XT-313 DL-kultur (D)</t>
  </si>
  <si>
    <t>Vekst av koliforme organismer--&gt;</t>
  </si>
  <si>
    <t>Vekst av laktokokker--&gt;</t>
  </si>
  <si>
    <t>Vekst (Log kde/mL) av laktokokker, mugg og gjær og koliforme organismer i prøver fra forforsøkene, bestemt ved hhv. innstøpning i M17 agar (30 °C, 3 døgn, aerobt),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</si>
</sst>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0.00;[Red]0.00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12"/>
      <color rgb="FF21212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1" fillId="0" borderId="0" xfId="0" applyFont="1"/>
    <xf numFmtId="0" fontId="6" fillId="0" borderId="0" xfId="0" applyFont="1"/>
    <xf numFmtId="0" fontId="12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2" fillId="0" borderId="0" xfId="0" applyFont="1"/>
    <xf numFmtId="0" fontId="0" fillId="2" borderId="1" xfId="0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0" fillId="0" borderId="0" xfId="0" applyFill="1" applyBorder="1"/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2" fontId="13" fillId="0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9" fillId="0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4" fillId="0" borderId="0" xfId="0" applyFont="1"/>
    <xf numFmtId="0" fontId="3" fillId="0" borderId="0" xfId="0" applyFont="1" applyFill="1" applyBorder="1" applyAlignment="1"/>
    <xf numFmtId="0" fontId="3" fillId="2" borderId="8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0" fillId="0" borderId="9" xfId="0" applyBorder="1"/>
    <xf numFmtId="0" fontId="0" fillId="0" borderId="14" xfId="0" applyBorder="1"/>
    <xf numFmtId="0" fontId="3" fillId="0" borderId="14" xfId="0" applyFont="1" applyBorder="1"/>
    <xf numFmtId="0" fontId="3" fillId="0" borderId="11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CC3399"/>
      <color rgb="FF003300"/>
      <color rgb="FFFF6600"/>
      <color rgb="FF0000FF"/>
      <color rgb="FFFF0066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9.5816126432471824E-2"/>
          <c:y val="4.5613645552791564E-2"/>
          <c:w val="0.77122273508914863"/>
          <c:h val="0.74517519513716135"/>
        </c:manualLayout>
      </c:layout>
      <c:lineChart>
        <c:grouping val="standard"/>
        <c:ser>
          <c:idx val="0"/>
          <c:order val="0"/>
          <c:tx>
            <c:strRef>
              <c:f>pH!$C$17</c:f>
              <c:strCache>
                <c:ptCount val="1"/>
                <c:pt idx="0">
                  <c:v>AT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pH!$C$18:$C$25</c:f>
              <c:numCache>
                <c:formatCode>General</c:formatCode>
                <c:ptCount val="8"/>
                <c:pt idx="1">
                  <c:v>4.88</c:v>
                </c:pt>
                <c:pt idx="2">
                  <c:v>4.8899999999999997</c:v>
                </c:pt>
                <c:pt idx="3">
                  <c:v>4.79</c:v>
                </c:pt>
                <c:pt idx="5">
                  <c:v>4.7699999999999996</c:v>
                </c:pt>
                <c:pt idx="6">
                  <c:v>4.74</c:v>
                </c:pt>
                <c:pt idx="7">
                  <c:v>4.57</c:v>
                </c:pt>
              </c:numCache>
            </c:numRef>
          </c:val>
        </c:ser>
        <c:ser>
          <c:idx val="1"/>
          <c:order val="1"/>
          <c:tx>
            <c:strRef>
              <c:f>pH!$D$17</c:f>
              <c:strCache>
                <c:ptCount val="1"/>
                <c:pt idx="0">
                  <c:v>AD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pH!$D$18:$D$25</c:f>
              <c:numCache>
                <c:formatCode>General</c:formatCode>
                <c:ptCount val="8"/>
                <c:pt idx="1">
                  <c:v>4.66</c:v>
                </c:pt>
                <c:pt idx="2">
                  <c:v>4.6500000000000004</c:v>
                </c:pt>
                <c:pt idx="3">
                  <c:v>4.6500000000000004</c:v>
                </c:pt>
                <c:pt idx="5">
                  <c:v>4.66</c:v>
                </c:pt>
                <c:pt idx="6">
                  <c:v>4.66</c:v>
                </c:pt>
                <c:pt idx="7">
                  <c:v>4.54</c:v>
                </c:pt>
              </c:numCache>
            </c:numRef>
          </c:val>
        </c:ser>
        <c:ser>
          <c:idx val="2"/>
          <c:order val="2"/>
          <c:tx>
            <c:strRef>
              <c:f>pH!$E$17</c:f>
              <c:strCache>
                <c:ptCount val="1"/>
                <c:pt idx="0">
                  <c:v>BT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pH!$E$18:$E$25</c:f>
              <c:numCache>
                <c:formatCode>General</c:formatCode>
                <c:ptCount val="8"/>
                <c:pt idx="0">
                  <c:v>4.96</c:v>
                </c:pt>
                <c:pt idx="1">
                  <c:v>4.84</c:v>
                </c:pt>
                <c:pt idx="2">
                  <c:v>4.74</c:v>
                </c:pt>
                <c:pt idx="4">
                  <c:v>4.6900000000000004</c:v>
                </c:pt>
                <c:pt idx="5">
                  <c:v>4.6399999999999997</c:v>
                </c:pt>
                <c:pt idx="7">
                  <c:v>4.55</c:v>
                </c:pt>
              </c:numCache>
            </c:numRef>
          </c:val>
        </c:ser>
        <c:ser>
          <c:idx val="3"/>
          <c:order val="3"/>
          <c:tx>
            <c:strRef>
              <c:f>pH!$F$17</c:f>
              <c:strCache>
                <c:ptCount val="1"/>
                <c:pt idx="0">
                  <c:v>BD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pH!$F$18:$F$25</c:f>
              <c:numCache>
                <c:formatCode>General</c:formatCode>
                <c:ptCount val="8"/>
                <c:pt idx="0">
                  <c:v>4.8099999999999996</c:v>
                </c:pt>
                <c:pt idx="1">
                  <c:v>4.78</c:v>
                </c:pt>
                <c:pt idx="2">
                  <c:v>4.76</c:v>
                </c:pt>
                <c:pt idx="4">
                  <c:v>4.76</c:v>
                </c:pt>
                <c:pt idx="5">
                  <c:v>4.7300000000000004</c:v>
                </c:pt>
                <c:pt idx="7">
                  <c:v>4.67</c:v>
                </c:pt>
              </c:numCache>
            </c:numRef>
          </c:val>
        </c:ser>
        <c:ser>
          <c:idx val="4"/>
          <c:order val="4"/>
          <c:tx>
            <c:strRef>
              <c:f>pH!$G$17</c:f>
              <c:strCache>
                <c:ptCount val="1"/>
                <c:pt idx="0">
                  <c:v>CT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pH!$G$18:$G$25</c:f>
              <c:numCache>
                <c:formatCode>General</c:formatCode>
                <c:ptCount val="8"/>
                <c:pt idx="1">
                  <c:v>5.28</c:v>
                </c:pt>
                <c:pt idx="2">
                  <c:v>4.97</c:v>
                </c:pt>
                <c:pt idx="3">
                  <c:v>4.84</c:v>
                </c:pt>
                <c:pt idx="5">
                  <c:v>4.8099999999999996</c:v>
                </c:pt>
                <c:pt idx="6">
                  <c:v>4.8099999999999996</c:v>
                </c:pt>
                <c:pt idx="7">
                  <c:v>4.7</c:v>
                </c:pt>
              </c:numCache>
            </c:numRef>
          </c:val>
        </c:ser>
        <c:ser>
          <c:idx val="5"/>
          <c:order val="5"/>
          <c:tx>
            <c:strRef>
              <c:f>pH!$H$17</c:f>
              <c:strCache>
                <c:ptCount val="1"/>
                <c:pt idx="0">
                  <c:v>CD</c:v>
                </c:pt>
              </c:strCache>
            </c:strRef>
          </c:tx>
          <c:cat>
            <c:strRef>
              <c:f>pH!$A$18:$A$25</c:f>
              <c:strCache>
                <c:ptCount val="8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20,5 t</c:v>
                </c:pt>
                <c:pt idx="7">
                  <c:v>40 t (ca 20 t lagring)</c:v>
                </c:pt>
              </c:strCache>
            </c:strRef>
          </c:cat>
          <c:val>
            <c:numRef>
              <c:f>pH!$H$18:$H$25</c:f>
              <c:numCache>
                <c:formatCode>General</c:formatCode>
                <c:ptCount val="8"/>
                <c:pt idx="1">
                  <c:v>4.74</c:v>
                </c:pt>
                <c:pt idx="2">
                  <c:v>4.75</c:v>
                </c:pt>
                <c:pt idx="3">
                  <c:v>4.72</c:v>
                </c:pt>
                <c:pt idx="5">
                  <c:v>4.71</c:v>
                </c:pt>
                <c:pt idx="6">
                  <c:v>4.6900000000000004</c:v>
                </c:pt>
                <c:pt idx="7">
                  <c:v>4.6900000000000004</c:v>
                </c:pt>
              </c:numCache>
            </c:numRef>
          </c:val>
        </c:ser>
        <c:marker val="1"/>
        <c:axId val="122840192"/>
        <c:axId val="122842496"/>
      </c:lineChart>
      <c:catAx>
        <c:axId val="12284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 (timer)</a:t>
                </a:r>
                <a:endParaRPr lang="nb-NO"/>
              </a:p>
            </c:rich>
          </c:tx>
          <c:layout>
            <c:manualLayout>
              <c:xMode val="edge"/>
              <c:yMode val="edge"/>
              <c:x val="0.44524624481016645"/>
              <c:y val="0.91225399697100529"/>
            </c:manualLayout>
          </c:layout>
        </c:title>
        <c:tickLblPos val="nextTo"/>
        <c:crossAx val="122842496"/>
        <c:crosses val="autoZero"/>
        <c:auto val="1"/>
        <c:lblAlgn val="ctr"/>
        <c:lblOffset val="100"/>
      </c:catAx>
      <c:valAx>
        <c:axId val="122842496"/>
        <c:scaling>
          <c:orientation val="minMax"/>
          <c:max val="5.3"/>
          <c:min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#,##0.00" sourceLinked="0"/>
        <c:tickLblPos val="nextTo"/>
        <c:crossAx val="122840192"/>
        <c:crosses val="autoZero"/>
        <c:crossBetween val="between"/>
      </c:valAx>
    </c:plotArea>
    <c:legend>
      <c:legendPos val="r"/>
    </c:legend>
    <c:plotVisOnly val="1"/>
    <c:dispBlanksAs val="span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b)</a:t>
            </a:r>
          </a:p>
        </c:rich>
      </c:tx>
      <c:layout>
        <c:manualLayout>
          <c:xMode val="edge"/>
          <c:yMode val="edge"/>
          <c:x val="0.9111658225820366"/>
          <c:y val="4.1095890410958895E-2"/>
        </c:manualLayout>
      </c:layout>
    </c:title>
    <c:plotArea>
      <c:layout>
        <c:manualLayout>
          <c:layoutTarget val="inner"/>
          <c:xMode val="edge"/>
          <c:yMode val="edge"/>
          <c:x val="0.19112524727512509"/>
          <c:y val="4.1450041347571284E-2"/>
          <c:w val="0.67766623999586262"/>
          <c:h val="0.75450508754899026"/>
        </c:manualLayout>
      </c:layout>
      <c:lineChart>
        <c:grouping val="standard"/>
        <c:ser>
          <c:idx val="0"/>
          <c:order val="0"/>
          <c:tx>
            <c:strRef>
              <c:f>pH!$C$32</c:f>
              <c:strCache>
                <c:ptCount val="1"/>
                <c:pt idx="0">
                  <c:v>AT</c:v>
                </c:pt>
              </c:strCache>
            </c:strRef>
          </c:tx>
          <c:cat>
            <c:strRef>
              <c:f>pH!$A$33:$A$37</c:f>
              <c:strCache>
                <c:ptCount val="5"/>
                <c:pt idx="0">
                  <c:v>22 t</c:v>
                </c:pt>
                <c:pt idx="1">
                  <c:v>22,5 t</c:v>
                </c:pt>
                <c:pt idx="2">
                  <c:v>23 t</c:v>
                </c:pt>
                <c:pt idx="3">
                  <c:v>24 t</c:v>
                </c:pt>
                <c:pt idx="4">
                  <c:v>43 t (ca 20 t lagring)</c:v>
                </c:pt>
              </c:strCache>
            </c:strRef>
          </c:cat>
          <c:val>
            <c:numRef>
              <c:f>pH!$C$33:$C$37</c:f>
              <c:numCache>
                <c:formatCode>0.00</c:formatCode>
                <c:ptCount val="5"/>
                <c:pt idx="0">
                  <c:v>4.5999999999999996</c:v>
                </c:pt>
                <c:pt idx="1">
                  <c:v>4.7</c:v>
                </c:pt>
                <c:pt idx="2">
                  <c:v>4.7</c:v>
                </c:pt>
                <c:pt idx="3">
                  <c:v>4.5999999999999996</c:v>
                </c:pt>
                <c:pt idx="4">
                  <c:v>4.63</c:v>
                </c:pt>
              </c:numCache>
            </c:numRef>
          </c:val>
        </c:ser>
        <c:marker val="1"/>
        <c:axId val="122862976"/>
        <c:axId val="150603264"/>
      </c:lineChart>
      <c:catAx>
        <c:axId val="12286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(timer)</a:t>
                </a:r>
                <a:endParaRPr lang="nb-NO"/>
              </a:p>
            </c:rich>
          </c:tx>
        </c:title>
        <c:tickLblPos val="nextTo"/>
        <c:crossAx val="150603264"/>
        <c:crosses val="autoZero"/>
        <c:auto val="1"/>
        <c:lblAlgn val="ctr"/>
        <c:lblOffset val="100"/>
      </c:catAx>
      <c:valAx>
        <c:axId val="150603264"/>
        <c:scaling>
          <c:orientation val="minMax"/>
          <c:max val="5.3"/>
          <c:min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0.00" sourceLinked="1"/>
        <c:tickLblPos val="nextTo"/>
        <c:crossAx val="122862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c)</a:t>
            </a:r>
          </a:p>
        </c:rich>
      </c:tx>
      <c:layout>
        <c:manualLayout>
          <c:xMode val="edge"/>
          <c:yMode val="edge"/>
          <c:x val="0.91509033245844551"/>
          <c:y val="3.7037037037037056E-2"/>
        </c:manualLayout>
      </c:layout>
    </c:title>
    <c:plotArea>
      <c:layout>
        <c:manualLayout>
          <c:layoutTarget val="inner"/>
          <c:xMode val="edge"/>
          <c:yMode val="edge"/>
          <c:x val="0.18072918851245395"/>
          <c:y val="5.5914625255176688E-2"/>
          <c:w val="0.65918870310702693"/>
          <c:h val="0.68070173519976673"/>
        </c:manualLayout>
      </c:layout>
      <c:lineChart>
        <c:grouping val="standard"/>
        <c:ser>
          <c:idx val="0"/>
          <c:order val="0"/>
          <c:tx>
            <c:strRef>
              <c:f>pH!$C$44</c:f>
              <c:strCache>
                <c:ptCount val="1"/>
                <c:pt idx="0">
                  <c:v>AK</c:v>
                </c:pt>
              </c:strCache>
            </c:strRef>
          </c:tx>
          <c:cat>
            <c:strRef>
              <c:f>pH!$A$45:$A$51</c:f>
              <c:strCache>
                <c:ptCount val="7"/>
                <c:pt idx="0">
                  <c:v>20 t</c:v>
                </c:pt>
                <c:pt idx="1">
                  <c:v>21 t</c:v>
                </c:pt>
                <c:pt idx="2">
                  <c:v>22,5 t</c:v>
                </c:pt>
                <c:pt idx="3">
                  <c:v>23,5 t</c:v>
                </c:pt>
                <c:pt idx="4">
                  <c:v>24,5 t</c:v>
                </c:pt>
                <c:pt idx="5">
                  <c:v>25,5 t</c:v>
                </c:pt>
                <c:pt idx="6">
                  <c:v>44,5 t (ca 20 t lagring)</c:v>
                </c:pt>
              </c:strCache>
            </c:strRef>
          </c:cat>
          <c:val>
            <c:numRef>
              <c:f>pH!$C$45:$C$51</c:f>
              <c:numCache>
                <c:formatCode>0.00</c:formatCode>
                <c:ptCount val="7"/>
                <c:pt idx="0">
                  <c:v>4.75</c:v>
                </c:pt>
                <c:pt idx="1">
                  <c:v>4.74</c:v>
                </c:pt>
                <c:pt idx="2">
                  <c:v>4.7300000000000004</c:v>
                </c:pt>
                <c:pt idx="3">
                  <c:v>4.6900000000000004</c:v>
                </c:pt>
                <c:pt idx="4">
                  <c:v>4.66</c:v>
                </c:pt>
                <c:pt idx="5">
                  <c:v>4.66</c:v>
                </c:pt>
                <c:pt idx="6">
                  <c:v>4.5999999999999996</c:v>
                </c:pt>
              </c:numCache>
            </c:numRef>
          </c:val>
        </c:ser>
        <c:marker val="1"/>
        <c:axId val="150644224"/>
        <c:axId val="150646144"/>
      </c:lineChart>
      <c:catAx>
        <c:axId val="15064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(timer)</a:t>
                </a:r>
                <a:endParaRPr lang="nb-NO"/>
              </a:p>
            </c:rich>
          </c:tx>
        </c:title>
        <c:tickLblPos val="nextTo"/>
        <c:crossAx val="150646144"/>
        <c:crosses val="autoZero"/>
        <c:auto val="1"/>
        <c:lblAlgn val="ctr"/>
        <c:lblOffset val="100"/>
      </c:catAx>
      <c:valAx>
        <c:axId val="150646144"/>
        <c:scaling>
          <c:orientation val="minMax"/>
          <c:max val="5.3"/>
          <c:min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0.00" sourceLinked="1"/>
        <c:tickLblPos val="nextTo"/>
        <c:crossAx val="150644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'Figur til pH'!$B$4</c:f>
              <c:strCache>
                <c:ptCount val="1"/>
                <c:pt idx="0">
                  <c:v>AT.FF1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pH'!$B$5:$B$21</c:f>
              <c:numCache>
                <c:formatCode>General</c:formatCode>
                <c:ptCount val="17"/>
                <c:pt idx="1">
                  <c:v>4.88</c:v>
                </c:pt>
                <c:pt idx="2">
                  <c:v>4.8899999999999997</c:v>
                </c:pt>
                <c:pt idx="3">
                  <c:v>4.79</c:v>
                </c:pt>
                <c:pt idx="5">
                  <c:v>4.7699999999999996</c:v>
                </c:pt>
                <c:pt idx="7">
                  <c:v>4.74</c:v>
                </c:pt>
                <c:pt idx="16">
                  <c:v>4.57</c:v>
                </c:pt>
              </c:numCache>
            </c:numRef>
          </c:val>
        </c:ser>
        <c:ser>
          <c:idx val="1"/>
          <c:order val="1"/>
          <c:tx>
            <c:strRef>
              <c:f>'Figur til pH'!$C$4</c:f>
              <c:strCache>
                <c:ptCount val="1"/>
                <c:pt idx="0">
                  <c:v>AD.FF1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pH'!$C$5:$C$21</c:f>
              <c:numCache>
                <c:formatCode>General</c:formatCode>
                <c:ptCount val="17"/>
                <c:pt idx="1">
                  <c:v>4.66</c:v>
                </c:pt>
                <c:pt idx="2">
                  <c:v>4.6500000000000004</c:v>
                </c:pt>
                <c:pt idx="3">
                  <c:v>4.6500000000000004</c:v>
                </c:pt>
                <c:pt idx="5">
                  <c:v>4.66</c:v>
                </c:pt>
                <c:pt idx="7">
                  <c:v>4.66</c:v>
                </c:pt>
                <c:pt idx="16">
                  <c:v>4.54</c:v>
                </c:pt>
              </c:numCache>
            </c:numRef>
          </c:val>
        </c:ser>
        <c:ser>
          <c:idx val="2"/>
          <c:order val="2"/>
          <c:tx>
            <c:strRef>
              <c:f>'Figur til pH'!$D$4</c:f>
              <c:strCache>
                <c:ptCount val="1"/>
                <c:pt idx="0">
                  <c:v>BT.FF1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pH'!$D$5:$D$21</c:f>
              <c:numCache>
                <c:formatCode>General</c:formatCode>
                <c:ptCount val="17"/>
                <c:pt idx="0">
                  <c:v>4.96</c:v>
                </c:pt>
                <c:pt idx="1">
                  <c:v>4.84</c:v>
                </c:pt>
                <c:pt idx="2">
                  <c:v>4.74</c:v>
                </c:pt>
                <c:pt idx="4">
                  <c:v>4.6900000000000004</c:v>
                </c:pt>
                <c:pt idx="5">
                  <c:v>4.6399999999999997</c:v>
                </c:pt>
                <c:pt idx="16">
                  <c:v>4.55</c:v>
                </c:pt>
              </c:numCache>
            </c:numRef>
          </c:val>
        </c:ser>
        <c:ser>
          <c:idx val="3"/>
          <c:order val="3"/>
          <c:tx>
            <c:strRef>
              <c:f>'Figur til pH'!$E$4</c:f>
              <c:strCache>
                <c:ptCount val="1"/>
                <c:pt idx="0">
                  <c:v>BD.FF1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pH'!$E$5:$E$21</c:f>
              <c:numCache>
                <c:formatCode>General</c:formatCode>
                <c:ptCount val="17"/>
                <c:pt idx="0">
                  <c:v>4.8099999999999996</c:v>
                </c:pt>
                <c:pt idx="1">
                  <c:v>4.78</c:v>
                </c:pt>
                <c:pt idx="2">
                  <c:v>4.76</c:v>
                </c:pt>
                <c:pt idx="4">
                  <c:v>4.76</c:v>
                </c:pt>
                <c:pt idx="5">
                  <c:v>4.7300000000000004</c:v>
                </c:pt>
                <c:pt idx="16">
                  <c:v>4.67</c:v>
                </c:pt>
              </c:numCache>
            </c:numRef>
          </c:val>
        </c:ser>
        <c:ser>
          <c:idx val="4"/>
          <c:order val="4"/>
          <c:tx>
            <c:strRef>
              <c:f>'Figur til pH'!$F$4</c:f>
              <c:strCache>
                <c:ptCount val="1"/>
                <c:pt idx="0">
                  <c:v>CT.FF1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pH'!$F$5:$F$21</c:f>
              <c:numCache>
                <c:formatCode>General</c:formatCode>
                <c:ptCount val="17"/>
                <c:pt idx="1">
                  <c:v>5.28</c:v>
                </c:pt>
                <c:pt idx="2">
                  <c:v>4.97</c:v>
                </c:pt>
                <c:pt idx="3">
                  <c:v>4.84</c:v>
                </c:pt>
                <c:pt idx="5">
                  <c:v>4.8099999999999996</c:v>
                </c:pt>
                <c:pt idx="7">
                  <c:v>4.8099999999999996</c:v>
                </c:pt>
                <c:pt idx="16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'Figur til pH'!$G$4</c:f>
              <c:strCache>
                <c:ptCount val="1"/>
                <c:pt idx="0">
                  <c:v>CD.FF1</c:v>
                </c:pt>
              </c:strCache>
            </c:strRef>
          </c:tx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pH'!$G$5:$G$21</c:f>
              <c:numCache>
                <c:formatCode>General</c:formatCode>
                <c:ptCount val="17"/>
                <c:pt idx="1">
                  <c:v>4.74</c:v>
                </c:pt>
                <c:pt idx="2">
                  <c:v>4.75</c:v>
                </c:pt>
                <c:pt idx="3">
                  <c:v>4.72</c:v>
                </c:pt>
                <c:pt idx="5">
                  <c:v>4.71</c:v>
                </c:pt>
                <c:pt idx="7">
                  <c:v>4.6900000000000004</c:v>
                </c:pt>
                <c:pt idx="16">
                  <c:v>4.6900000000000004</c:v>
                </c:pt>
              </c:numCache>
            </c:numRef>
          </c:val>
        </c:ser>
        <c:ser>
          <c:idx val="6"/>
          <c:order val="6"/>
          <c:tx>
            <c:strRef>
              <c:f>'Figur til pH'!$H$4</c:f>
              <c:strCache>
                <c:ptCount val="1"/>
                <c:pt idx="0">
                  <c:v>AT.FF2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pH'!$H$5:$H$21</c:f>
              <c:numCache>
                <c:formatCode>General</c:formatCode>
                <c:ptCount val="17"/>
                <c:pt idx="9" formatCode="0.00">
                  <c:v>4.5999999999999996</c:v>
                </c:pt>
                <c:pt idx="10" formatCode="0.00">
                  <c:v>4.7</c:v>
                </c:pt>
                <c:pt idx="11" formatCode="0.00">
                  <c:v>4.7</c:v>
                </c:pt>
                <c:pt idx="13" formatCode="0.00">
                  <c:v>4.5999999999999996</c:v>
                </c:pt>
                <c:pt idx="16" formatCode="0.00">
                  <c:v>4.63</c:v>
                </c:pt>
              </c:numCache>
            </c:numRef>
          </c:val>
        </c:ser>
        <c:ser>
          <c:idx val="7"/>
          <c:order val="7"/>
          <c:tx>
            <c:strRef>
              <c:f>'Figur til pH'!$I$4</c:f>
              <c:strCache>
                <c:ptCount val="1"/>
                <c:pt idx="0">
                  <c:v>AK. FF3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marker>
            <c:spPr>
              <a:ln>
                <a:solidFill>
                  <a:srgbClr val="CC3399"/>
                </a:solidFill>
              </a:ln>
            </c:spPr>
          </c:marker>
          <c:cat>
            <c:strRef>
              <c:f>'Figur til pH'!$A$5:$A$21</c:f>
              <c:strCache>
                <c:ptCount val="17"/>
                <c:pt idx="0">
                  <c:v>15 t</c:v>
                </c:pt>
                <c:pt idx="1">
                  <c:v>16 t</c:v>
                </c:pt>
                <c:pt idx="2">
                  <c:v>17 t</c:v>
                </c:pt>
                <c:pt idx="3">
                  <c:v>18 t</c:v>
                </c:pt>
                <c:pt idx="4">
                  <c:v>18,5 t</c:v>
                </c:pt>
                <c:pt idx="5">
                  <c:v>19,5 t</c:v>
                </c:pt>
                <c:pt idx="6">
                  <c:v>20 t</c:v>
                </c:pt>
                <c:pt idx="7">
                  <c:v>20,5 t</c:v>
                </c:pt>
                <c:pt idx="8">
                  <c:v>21 t</c:v>
                </c:pt>
                <c:pt idx="9">
                  <c:v>22 t</c:v>
                </c:pt>
                <c:pt idx="10">
                  <c:v>22,5 t</c:v>
                </c:pt>
                <c:pt idx="11">
                  <c:v>23 t</c:v>
                </c:pt>
                <c:pt idx="12">
                  <c:v>23,5 t</c:v>
                </c:pt>
                <c:pt idx="13">
                  <c:v>24 t</c:v>
                </c:pt>
                <c:pt idx="14">
                  <c:v>24,5 t</c:v>
                </c:pt>
                <c:pt idx="15">
                  <c:v>25,5 t</c:v>
                </c:pt>
                <c:pt idx="16">
                  <c:v>Lagring ca 20 t</c:v>
                </c:pt>
              </c:strCache>
            </c:strRef>
          </c:cat>
          <c:val>
            <c:numRef>
              <c:f>'Figur til pH'!$I$5:$I$21</c:f>
              <c:numCache>
                <c:formatCode>General</c:formatCode>
                <c:ptCount val="17"/>
                <c:pt idx="6" formatCode="0.00">
                  <c:v>4.75</c:v>
                </c:pt>
                <c:pt idx="8" formatCode="0.00">
                  <c:v>4.74</c:v>
                </c:pt>
                <c:pt idx="10" formatCode="0.00">
                  <c:v>4.7300000000000004</c:v>
                </c:pt>
                <c:pt idx="12" formatCode="0.00">
                  <c:v>4.6900000000000004</c:v>
                </c:pt>
                <c:pt idx="14" formatCode="0.00">
                  <c:v>4.66</c:v>
                </c:pt>
                <c:pt idx="15" formatCode="0.00">
                  <c:v>4.66</c:v>
                </c:pt>
                <c:pt idx="16" formatCode="0.00">
                  <c:v>4.5999999999999996</c:v>
                </c:pt>
              </c:numCache>
            </c:numRef>
          </c:val>
        </c:ser>
        <c:marker val="1"/>
        <c:axId val="150824064"/>
        <c:axId val="150826368"/>
      </c:lineChart>
      <c:catAx>
        <c:axId val="15082406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</a:p>
            </c:rich>
          </c:tx>
        </c:title>
        <c:tickLblPos val="nextTo"/>
        <c:crossAx val="150826368"/>
        <c:crosses val="autoZero"/>
        <c:auto val="1"/>
        <c:lblAlgn val="ctr"/>
        <c:lblOffset val="100"/>
      </c:catAx>
      <c:valAx>
        <c:axId val="150826368"/>
        <c:scaling>
          <c:orientation val="minMax"/>
          <c:max val="5.3"/>
          <c:min val="4.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General" sourceLinked="1"/>
        <c:tickLblPos val="nextTo"/>
        <c:crossAx val="150824064"/>
        <c:crosses val="autoZero"/>
        <c:crossBetween val="between"/>
      </c:valAx>
    </c:plotArea>
    <c:legend>
      <c:legendPos val="r"/>
    </c:legend>
    <c:plotVisOnly val="1"/>
    <c:dispBlanksAs val="span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0.16320113831924865"/>
          <c:y val="8.7261641869837051E-2"/>
          <c:w val="0.76842279330468344"/>
          <c:h val="0.70995873391180242"/>
        </c:manualLayout>
      </c:layout>
      <c:barChart>
        <c:barDir val="col"/>
        <c:grouping val="clustered"/>
        <c:ser>
          <c:idx val="0"/>
          <c:order val="0"/>
          <c:tx>
            <c:strRef>
              <c:f>HPLC!$U$25</c:f>
              <c:strCache>
                <c:ptCount val="1"/>
                <c:pt idx="0">
                  <c:v>Lactose</c:v>
                </c:pt>
              </c:strCache>
            </c:strRef>
          </c:tx>
          <c:cat>
            <c:strRef>
              <c:f>HPLC!$T$26:$T$33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HPLC!$U$26:$U$33</c:f>
              <c:numCache>
                <c:formatCode>General</c:formatCode>
                <c:ptCount val="8"/>
                <c:pt idx="0">
                  <c:v>38972.69</c:v>
                </c:pt>
                <c:pt idx="1">
                  <c:v>38591.79</c:v>
                </c:pt>
                <c:pt idx="2">
                  <c:v>39243.81</c:v>
                </c:pt>
                <c:pt idx="3">
                  <c:v>40680.050000000003</c:v>
                </c:pt>
                <c:pt idx="4">
                  <c:v>83807.67</c:v>
                </c:pt>
                <c:pt idx="5">
                  <c:v>79602.23</c:v>
                </c:pt>
              </c:numCache>
            </c:numRef>
          </c:val>
        </c:ser>
        <c:ser>
          <c:idx val="1"/>
          <c:order val="1"/>
          <c:tx>
            <c:strRef>
              <c:f>HPLC!$V$25</c:f>
              <c:strCache>
                <c:ptCount val="1"/>
                <c:pt idx="0">
                  <c:v>Lactose</c:v>
                </c:pt>
              </c:strCache>
            </c:strRef>
          </c:tx>
          <c:cat>
            <c:strRef>
              <c:f>HPLC!$T$26:$T$33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HPLC!$V$26:$V$33</c:f>
              <c:numCache>
                <c:formatCode>General</c:formatCode>
                <c:ptCount val="8"/>
                <c:pt idx="6">
                  <c:v>34233.235000000001</c:v>
                </c:pt>
              </c:numCache>
            </c:numRef>
          </c:val>
        </c:ser>
        <c:ser>
          <c:idx val="2"/>
          <c:order val="2"/>
          <c:tx>
            <c:strRef>
              <c:f>HPLC!$W$25</c:f>
              <c:strCache>
                <c:ptCount val="1"/>
                <c:pt idx="0">
                  <c:v>Lactose</c:v>
                </c:pt>
              </c:strCache>
            </c:strRef>
          </c:tx>
          <c:cat>
            <c:strRef>
              <c:f>HPLC!$T$26:$T$33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HPLC!$W$26:$W$33</c:f>
              <c:numCache>
                <c:formatCode>General</c:formatCode>
                <c:ptCount val="8"/>
                <c:pt idx="7">
                  <c:v>33602.79</c:v>
                </c:pt>
              </c:numCache>
            </c:numRef>
          </c:val>
        </c:ser>
        <c:axId val="150738048"/>
        <c:axId val="150739968"/>
      </c:barChart>
      <c:catAx>
        <c:axId val="15073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 sz="1200"/>
                  <a:t>Prøve</a:t>
                </a:r>
              </a:p>
            </c:rich>
          </c:tx>
          <c:layout/>
        </c:title>
        <c:tickLblPos val="nextTo"/>
        <c:crossAx val="150739968"/>
        <c:crosses val="autoZero"/>
        <c:auto val="1"/>
        <c:lblAlgn val="ctr"/>
        <c:lblOffset val="100"/>
      </c:catAx>
      <c:valAx>
        <c:axId val="150739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200"/>
                  <a:t>Laktose</a:t>
                </a:r>
                <a:r>
                  <a:rPr lang="nb-NO" sz="1200" baseline="0"/>
                  <a:t> (ppm.)</a:t>
                </a:r>
                <a:endParaRPr lang="nb-NO" sz="1200"/>
              </a:p>
            </c:rich>
          </c:tx>
          <c:layout/>
        </c:title>
        <c:numFmt formatCode="General" sourceLinked="1"/>
        <c:tickLblPos val="nextTo"/>
        <c:crossAx val="1507380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'Figurer til HSGC'!$B$2</c:f>
              <c:strCache>
                <c:ptCount val="1"/>
                <c:pt idx="0">
                  <c:v>Etanol</c:v>
                </c:pt>
              </c:strCache>
            </c:strRef>
          </c:tx>
          <c:cat>
            <c:strRef>
              <c:f>'Figurer til HSGC'!$A$3:$A$10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'Figurer til HSGC'!$B$3:$B$10</c:f>
              <c:numCache>
                <c:formatCode>General</c:formatCode>
                <c:ptCount val="8"/>
                <c:pt idx="0">
                  <c:v>137.69999999999999</c:v>
                </c:pt>
                <c:pt idx="1">
                  <c:v>32.619999999999997</c:v>
                </c:pt>
                <c:pt idx="2">
                  <c:v>32.93</c:v>
                </c:pt>
                <c:pt idx="3">
                  <c:v>25.36</c:v>
                </c:pt>
                <c:pt idx="4">
                  <c:v>50.42</c:v>
                </c:pt>
                <c:pt idx="5">
                  <c:v>30.61</c:v>
                </c:pt>
                <c:pt idx="6">
                  <c:v>384.709</c:v>
                </c:pt>
                <c:pt idx="7">
                  <c:v>244.345</c:v>
                </c:pt>
              </c:numCache>
            </c:numRef>
          </c:val>
        </c:ser>
        <c:axId val="150764160"/>
        <c:axId val="150954752"/>
      </c:barChart>
      <c:catAx>
        <c:axId val="15076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Prøve</a:t>
                </a:r>
              </a:p>
            </c:rich>
          </c:tx>
          <c:layout/>
        </c:title>
        <c:tickLblPos val="nextTo"/>
        <c:crossAx val="150954752"/>
        <c:crosses val="autoZero"/>
        <c:auto val="1"/>
        <c:lblAlgn val="ctr"/>
        <c:lblOffset val="100"/>
      </c:catAx>
      <c:valAx>
        <c:axId val="150954752"/>
        <c:scaling>
          <c:orientation val="minMax"/>
          <c:max val="4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Etanol</a:t>
                </a:r>
                <a:r>
                  <a:rPr lang="nb-NO" baseline="0"/>
                  <a:t> (ppm.)</a:t>
                </a:r>
                <a:endParaRPr lang="nb-NO"/>
              </a:p>
            </c:rich>
          </c:tx>
          <c:layout/>
        </c:title>
        <c:numFmt formatCode="General" sourceLinked="1"/>
        <c:tickLblPos val="nextTo"/>
        <c:crossAx val="15076416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/>
      <c:barChart>
        <c:barDir val="col"/>
        <c:grouping val="clustered"/>
        <c:ser>
          <c:idx val="0"/>
          <c:order val="0"/>
          <c:tx>
            <c:v>Forforsøk 1</c:v>
          </c:tx>
          <c:cat>
            <c:strRef>
              <c:f>'Figur til mikrobiologi'!$A$3:$A$10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'Figur til mikrobiologi'!$B$3:$B$10</c:f>
              <c:numCache>
                <c:formatCode>0.00</c:formatCode>
                <c:ptCount val="8"/>
                <c:pt idx="0">
                  <c:v>8.2799999999999994</c:v>
                </c:pt>
                <c:pt idx="1">
                  <c:v>8</c:v>
                </c:pt>
                <c:pt idx="2">
                  <c:v>8.57</c:v>
                </c:pt>
                <c:pt idx="3">
                  <c:v>8.32</c:v>
                </c:pt>
                <c:pt idx="4">
                  <c:v>8.4600000000000009</c:v>
                </c:pt>
                <c:pt idx="5">
                  <c:v>8.5299999999999994</c:v>
                </c:pt>
              </c:numCache>
            </c:numRef>
          </c:val>
        </c:ser>
        <c:ser>
          <c:idx val="1"/>
          <c:order val="1"/>
          <c:tx>
            <c:v>Forforsøk 2</c:v>
          </c:tx>
          <c:cat>
            <c:strRef>
              <c:f>'Figur til mikrobiologi'!$A$3:$A$10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'Figur til mikrobiologi'!$C$3:$C$10</c:f>
              <c:numCache>
                <c:formatCode>General</c:formatCode>
                <c:ptCount val="8"/>
                <c:pt idx="6" formatCode="0.00">
                  <c:v>8</c:v>
                </c:pt>
              </c:numCache>
            </c:numRef>
          </c:val>
        </c:ser>
        <c:ser>
          <c:idx val="2"/>
          <c:order val="2"/>
          <c:tx>
            <c:v>Forforsøk 3</c:v>
          </c:tx>
          <c:cat>
            <c:strRef>
              <c:f>'Figur til mikrobiologi'!$A$3:$A$10</c:f>
              <c:strCache>
                <c:ptCount val="8"/>
                <c:pt idx="0">
                  <c:v>AT.FF1</c:v>
                </c:pt>
                <c:pt idx="1">
                  <c:v>AD.FF1</c:v>
                </c:pt>
                <c:pt idx="2">
                  <c:v>BT.FF1</c:v>
                </c:pt>
                <c:pt idx="3">
                  <c:v>BD.FF1</c:v>
                </c:pt>
                <c:pt idx="4">
                  <c:v>CT.FF1</c:v>
                </c:pt>
                <c:pt idx="5">
                  <c:v>CD.FF1</c:v>
                </c:pt>
                <c:pt idx="6">
                  <c:v>AT.FF2</c:v>
                </c:pt>
                <c:pt idx="7">
                  <c:v>AK.FF3</c:v>
                </c:pt>
              </c:strCache>
            </c:strRef>
          </c:cat>
          <c:val>
            <c:numRef>
              <c:f>'Figur til mikrobiologi'!$D$3:$D$10</c:f>
              <c:numCache>
                <c:formatCode>General</c:formatCode>
                <c:ptCount val="8"/>
                <c:pt idx="7" formatCode="0.00">
                  <c:v>8.82</c:v>
                </c:pt>
              </c:numCache>
            </c:numRef>
          </c:val>
        </c:ser>
        <c:axId val="151308160"/>
        <c:axId val="151314432"/>
      </c:barChart>
      <c:catAx>
        <c:axId val="15130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 sz="1200"/>
                  <a:t>Prøver</a:t>
                </a:r>
              </a:p>
            </c:rich>
          </c:tx>
        </c:title>
        <c:tickLblPos val="nextTo"/>
        <c:crossAx val="151314432"/>
        <c:crosses val="autoZero"/>
        <c:auto val="1"/>
        <c:lblAlgn val="ctr"/>
        <c:lblOffset val="100"/>
      </c:catAx>
      <c:valAx>
        <c:axId val="151314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200"/>
                  <a:t>Log</a:t>
                </a:r>
                <a:r>
                  <a:rPr lang="nb-NO" sz="1200" baseline="0"/>
                  <a:t> kde/mL</a:t>
                </a:r>
                <a:endParaRPr lang="nb-NO" sz="1200"/>
              </a:p>
            </c:rich>
          </c:tx>
        </c:title>
        <c:numFmt formatCode="0.00" sourceLinked="1"/>
        <c:tickLblPos val="nextTo"/>
        <c:crossAx val="151308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5</xdr:row>
      <xdr:rowOff>161925</xdr:rowOff>
    </xdr:from>
    <xdr:to>
      <xdr:col>18</xdr:col>
      <xdr:colOff>400049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25</xdr:row>
      <xdr:rowOff>66674</xdr:rowOff>
    </xdr:from>
    <xdr:to>
      <xdr:col>8</xdr:col>
      <xdr:colOff>1200150</xdr:colOff>
      <xdr:row>38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581025</xdr:colOff>
      <xdr:row>40</xdr:row>
      <xdr:rowOff>104775</xdr:rowOff>
    </xdr:from>
    <xdr:to>
      <xdr:col>8</xdr:col>
      <xdr:colOff>1247775</xdr:colOff>
      <xdr:row>53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0.90805</cdr:x>
      <cdr:y>0.03394</cdr:y>
    </cdr:from>
    <cdr:to>
      <cdr:x>0.97701</cdr:x>
      <cdr:y>0.2141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67326" y="123825"/>
          <a:ext cx="400049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nb-NO" sz="1600" b="1"/>
            <a:t>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</xdr:row>
      <xdr:rowOff>104775</xdr:rowOff>
    </xdr:from>
    <xdr:to>
      <xdr:col>19</xdr:col>
      <xdr:colOff>514350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16</xdr:row>
      <xdr:rowOff>161925</xdr:rowOff>
    </xdr:from>
    <xdr:to>
      <xdr:col>18</xdr:col>
      <xdr:colOff>219075</xdr:colOff>
      <xdr:row>35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</xdr:row>
      <xdr:rowOff>175260</xdr:rowOff>
    </xdr:from>
    <xdr:to>
      <xdr:col>10</xdr:col>
      <xdr:colOff>510540</xdr:colOff>
      <xdr:row>16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1</xdr:row>
      <xdr:rowOff>28575</xdr:rowOff>
    </xdr:from>
    <xdr:to>
      <xdr:col>18</xdr:col>
      <xdr:colOff>142875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A15" zoomScale="70" zoomScaleNormal="70" workbookViewId="0">
      <selection activeCell="B55" sqref="B55"/>
    </sheetView>
  </sheetViews>
  <sheetFormatPr defaultRowHeight="14.4"/>
  <cols>
    <col min="1" max="1" width="18.21875" customWidth="1"/>
    <col min="2" max="2" width="16.88671875" customWidth="1"/>
    <col min="3" max="3" width="29.5546875" customWidth="1"/>
    <col min="4" max="4" width="10.109375" bestFit="1" customWidth="1"/>
    <col min="5" max="5" width="20.6640625" customWidth="1"/>
    <col min="6" max="6" width="20.21875" customWidth="1"/>
    <col min="9" max="9" width="18.44140625" customWidth="1"/>
  </cols>
  <sheetData>
    <row r="1" spans="1:9">
      <c r="A1" s="50"/>
      <c r="B1" s="50"/>
      <c r="C1" s="50"/>
      <c r="D1" s="50"/>
      <c r="E1" s="50"/>
      <c r="F1" s="50"/>
      <c r="G1" s="50"/>
      <c r="H1" s="50"/>
    </row>
    <row r="2" spans="1:9">
      <c r="A2" s="93"/>
      <c r="B2" s="94"/>
      <c r="C2" s="93"/>
      <c r="D2" s="93"/>
      <c r="E2" s="93"/>
      <c r="F2" s="93"/>
      <c r="G2" s="93"/>
      <c r="H2" s="93"/>
    </row>
    <row r="3" spans="1:9">
      <c r="A3" s="93"/>
      <c r="B3" s="95"/>
      <c r="C3" s="93"/>
      <c r="D3" s="93"/>
      <c r="E3" s="93"/>
      <c r="F3" s="93"/>
      <c r="G3" s="93"/>
      <c r="H3" s="93"/>
    </row>
    <row r="4" spans="1:9">
      <c r="A4" s="96"/>
      <c r="B4" s="97"/>
      <c r="C4" s="97"/>
      <c r="D4" s="97"/>
      <c r="E4" s="97"/>
      <c r="F4" s="97"/>
      <c r="G4" s="97"/>
      <c r="H4" s="97"/>
      <c r="I4" s="7"/>
    </row>
    <row r="5" spans="1:9">
      <c r="A5" s="96"/>
      <c r="B5" s="97"/>
      <c r="C5" s="97"/>
      <c r="D5" s="97"/>
      <c r="E5" s="97"/>
      <c r="F5" s="97"/>
      <c r="G5" s="97"/>
      <c r="H5" s="97"/>
    </row>
    <row r="6" spans="1:9">
      <c r="A6" s="96"/>
      <c r="B6" s="97"/>
      <c r="C6" s="97"/>
      <c r="D6" s="97"/>
      <c r="E6" s="97"/>
      <c r="F6" s="97"/>
      <c r="G6" s="97"/>
      <c r="H6" s="97"/>
    </row>
    <row r="7" spans="1:9">
      <c r="A7" s="96"/>
      <c r="B7" s="97"/>
      <c r="C7" s="97"/>
      <c r="D7" s="97"/>
      <c r="E7" s="97"/>
      <c r="F7" s="97"/>
      <c r="G7" s="97"/>
      <c r="H7" s="97"/>
    </row>
    <row r="8" spans="1:9">
      <c r="A8" s="96"/>
      <c r="B8" s="97"/>
      <c r="C8" s="97"/>
      <c r="D8" s="97"/>
      <c r="E8" s="97"/>
      <c r="F8" s="97"/>
      <c r="G8" s="97"/>
      <c r="H8" s="97"/>
    </row>
    <row r="9" spans="1:9">
      <c r="A9" s="96"/>
      <c r="B9" s="97"/>
      <c r="C9" s="97"/>
      <c r="D9" s="97"/>
      <c r="E9" s="97"/>
      <c r="F9" s="97"/>
      <c r="G9" s="97"/>
      <c r="H9" s="97"/>
    </row>
    <row r="10" spans="1:9">
      <c r="A10" s="93"/>
      <c r="B10" s="95"/>
      <c r="C10" s="93"/>
      <c r="D10" s="93"/>
      <c r="E10" s="93"/>
      <c r="F10" s="93"/>
      <c r="G10" s="93"/>
      <c r="H10" s="93"/>
    </row>
    <row r="11" spans="1:9">
      <c r="A11" s="93"/>
      <c r="B11" s="95"/>
      <c r="C11" s="93"/>
      <c r="D11" s="93"/>
      <c r="E11" s="93"/>
      <c r="F11" s="93"/>
      <c r="G11" s="93"/>
      <c r="H11" s="93"/>
    </row>
    <row r="12" spans="1:9">
      <c r="A12" s="96"/>
      <c r="B12" s="98"/>
      <c r="C12" s="97"/>
      <c r="D12" s="97"/>
      <c r="E12" s="97"/>
      <c r="F12" s="97"/>
      <c r="G12" s="97"/>
      <c r="H12" s="97"/>
    </row>
    <row r="14" spans="1:9">
      <c r="A14" s="1" t="s">
        <v>202</v>
      </c>
    </row>
    <row r="15" spans="1:9">
      <c r="A15" s="1" t="s">
        <v>209</v>
      </c>
    </row>
    <row r="16" spans="1:9">
      <c r="A16" s="80" t="s">
        <v>107</v>
      </c>
      <c r="B16" s="6"/>
      <c r="C16" s="174" t="s">
        <v>135</v>
      </c>
      <c r="D16" s="175"/>
      <c r="E16" s="175"/>
      <c r="F16" s="175"/>
      <c r="G16" s="175"/>
      <c r="H16" s="176"/>
    </row>
    <row r="17" spans="1:10">
      <c r="A17" s="42" t="s">
        <v>114</v>
      </c>
      <c r="B17" s="8" t="s">
        <v>156</v>
      </c>
      <c r="C17" s="42" t="s">
        <v>124</v>
      </c>
      <c r="D17" s="42" t="s">
        <v>123</v>
      </c>
      <c r="E17" s="42" t="s">
        <v>125</v>
      </c>
      <c r="F17" s="42" t="s">
        <v>126</v>
      </c>
      <c r="G17" s="42" t="s">
        <v>127</v>
      </c>
      <c r="H17" s="42" t="s">
        <v>128</v>
      </c>
    </row>
    <row r="18" spans="1:10">
      <c r="A18" s="79" t="s">
        <v>115</v>
      </c>
      <c r="B18" s="81">
        <v>1</v>
      </c>
      <c r="C18" s="81"/>
      <c r="D18" s="81"/>
      <c r="E18" s="5">
        <v>4.96</v>
      </c>
      <c r="F18" s="5">
        <v>4.8099999999999996</v>
      </c>
      <c r="G18" s="81"/>
      <c r="H18" s="81"/>
    </row>
    <row r="19" spans="1:10">
      <c r="A19" s="79" t="s">
        <v>116</v>
      </c>
      <c r="B19" s="81">
        <v>1</v>
      </c>
      <c r="C19" s="5">
        <v>4.88</v>
      </c>
      <c r="D19" s="5">
        <v>4.66</v>
      </c>
      <c r="E19" s="5">
        <v>4.84</v>
      </c>
      <c r="F19" s="5">
        <v>4.78</v>
      </c>
      <c r="G19" s="5">
        <v>5.28</v>
      </c>
      <c r="H19" s="5">
        <v>4.74</v>
      </c>
    </row>
    <row r="20" spans="1:10">
      <c r="A20" s="79" t="s">
        <v>117</v>
      </c>
      <c r="B20" s="81">
        <v>1</v>
      </c>
      <c r="C20" s="5">
        <v>4.8899999999999997</v>
      </c>
      <c r="D20" s="5">
        <v>4.6500000000000004</v>
      </c>
      <c r="E20" s="5">
        <v>4.74</v>
      </c>
      <c r="F20" s="5">
        <v>4.76</v>
      </c>
      <c r="G20" s="5">
        <v>4.97</v>
      </c>
      <c r="H20" s="5">
        <v>4.75</v>
      </c>
    </row>
    <row r="21" spans="1:10">
      <c r="A21" s="79" t="s">
        <v>118</v>
      </c>
      <c r="B21" s="81">
        <v>1</v>
      </c>
      <c r="C21" s="5">
        <v>4.79</v>
      </c>
      <c r="D21" s="5">
        <v>4.6500000000000004</v>
      </c>
      <c r="E21" s="81"/>
      <c r="F21" s="81"/>
      <c r="G21" s="5">
        <v>4.84</v>
      </c>
      <c r="H21" s="5">
        <v>4.72</v>
      </c>
    </row>
    <row r="22" spans="1:10">
      <c r="A22" s="79" t="s">
        <v>119</v>
      </c>
      <c r="B22" s="81">
        <v>1</v>
      </c>
      <c r="C22" s="81"/>
      <c r="D22" s="81"/>
      <c r="E22" s="5">
        <v>4.6900000000000004</v>
      </c>
      <c r="F22" s="5">
        <v>4.76</v>
      </c>
      <c r="G22" s="81"/>
      <c r="H22" s="81"/>
    </row>
    <row r="23" spans="1:10">
      <c r="A23" s="79" t="s">
        <v>120</v>
      </c>
      <c r="B23" s="81">
        <v>1</v>
      </c>
      <c r="C23" s="5">
        <v>4.7699999999999996</v>
      </c>
      <c r="D23" s="5">
        <v>4.66</v>
      </c>
      <c r="E23" s="5">
        <v>4.6399999999999997</v>
      </c>
      <c r="F23" s="5">
        <v>4.7300000000000004</v>
      </c>
      <c r="G23" s="5">
        <v>4.8099999999999996</v>
      </c>
      <c r="H23" s="5">
        <v>4.71</v>
      </c>
    </row>
    <row r="24" spans="1:10">
      <c r="A24" s="79" t="s">
        <v>121</v>
      </c>
      <c r="B24" s="81">
        <v>1</v>
      </c>
      <c r="C24" s="5">
        <v>4.74</v>
      </c>
      <c r="D24" s="5">
        <v>4.66</v>
      </c>
      <c r="E24" s="81"/>
      <c r="F24" s="81"/>
      <c r="G24" s="5">
        <v>4.8099999999999996</v>
      </c>
      <c r="H24" s="5">
        <v>4.6900000000000004</v>
      </c>
    </row>
    <row r="25" spans="1:10">
      <c r="A25" s="5" t="s">
        <v>122</v>
      </c>
      <c r="B25" s="81">
        <v>1</v>
      </c>
      <c r="C25" s="5">
        <v>4.57</v>
      </c>
      <c r="D25" s="165">
        <v>4.54</v>
      </c>
      <c r="E25" s="165">
        <v>4.55</v>
      </c>
      <c r="F25" s="5">
        <v>4.67</v>
      </c>
      <c r="G25" s="165">
        <v>4.7</v>
      </c>
      <c r="H25" s="165">
        <v>4.6900000000000004</v>
      </c>
    </row>
    <row r="26" spans="1:10">
      <c r="D26" s="57"/>
      <c r="E26" s="57"/>
      <c r="F26" s="57"/>
      <c r="G26" s="57"/>
      <c r="H26" s="57"/>
      <c r="J26" s="2"/>
    </row>
    <row r="27" spans="1:10">
      <c r="E27" s="57"/>
      <c r="F27" s="57"/>
      <c r="G27" s="57"/>
      <c r="H27" s="57"/>
    </row>
    <row r="28" spans="1:10" ht="15" customHeight="1">
      <c r="D28" s="57"/>
      <c r="E28" s="86"/>
      <c r="F28" s="86"/>
      <c r="G28" s="86"/>
      <c r="H28" s="86"/>
    </row>
    <row r="29" spans="1:10">
      <c r="A29" s="85" t="s">
        <v>203</v>
      </c>
      <c r="D29" s="86"/>
      <c r="E29" s="77"/>
      <c r="F29" s="77"/>
      <c r="G29" s="77"/>
      <c r="H29" s="77"/>
    </row>
    <row r="30" spans="1:10">
      <c r="A30" s="1" t="s">
        <v>204</v>
      </c>
      <c r="D30" s="77"/>
      <c r="E30" s="77"/>
      <c r="F30" s="77"/>
      <c r="G30" s="77"/>
      <c r="H30" s="77"/>
    </row>
    <row r="31" spans="1:10" ht="43.2">
      <c r="A31" s="88"/>
      <c r="B31" s="88"/>
      <c r="C31" s="87" t="s">
        <v>136</v>
      </c>
      <c r="D31" s="77"/>
      <c r="E31" s="57"/>
      <c r="F31" s="57"/>
      <c r="G31" s="57"/>
      <c r="H31" s="57"/>
    </row>
    <row r="32" spans="1:10">
      <c r="A32" s="89" t="s">
        <v>114</v>
      </c>
      <c r="B32" s="8" t="s">
        <v>156</v>
      </c>
      <c r="C32" s="89" t="s">
        <v>124</v>
      </c>
      <c r="D32" s="57"/>
    </row>
    <row r="33" spans="1:11">
      <c r="A33" s="5" t="s">
        <v>131</v>
      </c>
      <c r="B33" s="81">
        <v>2</v>
      </c>
      <c r="C33" s="82">
        <v>4.5999999999999996</v>
      </c>
      <c r="K33" s="1" t="s">
        <v>107</v>
      </c>
    </row>
    <row r="34" spans="1:11">
      <c r="A34" s="5" t="s">
        <v>134</v>
      </c>
      <c r="B34" s="81">
        <v>2</v>
      </c>
      <c r="C34" s="82">
        <v>4.7</v>
      </c>
    </row>
    <row r="35" spans="1:11">
      <c r="A35" s="79" t="s">
        <v>132</v>
      </c>
      <c r="B35" s="79">
        <v>2</v>
      </c>
      <c r="C35" s="90">
        <v>4.7</v>
      </c>
    </row>
    <row r="36" spans="1:11">
      <c r="A36" s="79" t="s">
        <v>133</v>
      </c>
      <c r="B36" s="79">
        <v>2</v>
      </c>
      <c r="C36" s="90">
        <v>4.5999999999999996</v>
      </c>
    </row>
    <row r="37" spans="1:11">
      <c r="A37" s="81" t="s">
        <v>143</v>
      </c>
      <c r="B37" s="81">
        <v>2</v>
      </c>
      <c r="C37" s="166">
        <v>4.63</v>
      </c>
    </row>
    <row r="41" spans="1:11">
      <c r="A41" s="85" t="s">
        <v>203</v>
      </c>
    </row>
    <row r="42" spans="1:11">
      <c r="A42" s="1" t="s">
        <v>205</v>
      </c>
    </row>
    <row r="43" spans="1:11" ht="43.2">
      <c r="A43" s="88"/>
      <c r="B43" s="88"/>
      <c r="C43" s="87" t="s">
        <v>136</v>
      </c>
    </row>
    <row r="44" spans="1:11">
      <c r="A44" s="89" t="s">
        <v>114</v>
      </c>
      <c r="B44" s="8" t="s">
        <v>156</v>
      </c>
      <c r="C44" s="89" t="s">
        <v>142</v>
      </c>
    </row>
    <row r="45" spans="1:11">
      <c r="A45" s="5" t="s">
        <v>137</v>
      </c>
      <c r="B45" s="81">
        <v>3</v>
      </c>
      <c r="C45" s="82">
        <v>4.75</v>
      </c>
    </row>
    <row r="46" spans="1:11">
      <c r="A46" s="5" t="s">
        <v>138</v>
      </c>
      <c r="B46" s="81">
        <v>3</v>
      </c>
      <c r="C46" s="82">
        <v>4.74</v>
      </c>
    </row>
    <row r="47" spans="1:11">
      <c r="A47" s="79" t="s">
        <v>134</v>
      </c>
      <c r="B47" s="79">
        <v>3</v>
      </c>
      <c r="C47" s="90">
        <v>4.7300000000000004</v>
      </c>
    </row>
    <row r="48" spans="1:11">
      <c r="A48" s="79" t="s">
        <v>139</v>
      </c>
      <c r="B48" s="79">
        <v>3</v>
      </c>
      <c r="C48" s="90">
        <v>4.6900000000000004</v>
      </c>
    </row>
    <row r="49" spans="1:3">
      <c r="A49" s="81" t="s">
        <v>140</v>
      </c>
      <c r="B49" s="81">
        <v>3</v>
      </c>
      <c r="C49" s="82">
        <v>4.66</v>
      </c>
    </row>
    <row r="50" spans="1:3">
      <c r="A50" s="5" t="s">
        <v>141</v>
      </c>
      <c r="B50" s="91">
        <v>3</v>
      </c>
      <c r="C50" s="92">
        <v>4.66</v>
      </c>
    </row>
    <row r="51" spans="1:3">
      <c r="A51" s="5" t="s">
        <v>144</v>
      </c>
      <c r="B51" s="91">
        <v>3</v>
      </c>
      <c r="C51" s="166">
        <v>4.5999999999999996</v>
      </c>
    </row>
  </sheetData>
  <mergeCells count="1">
    <mergeCell ref="C16:H1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7"/>
  <sheetViews>
    <sheetView zoomScale="80" zoomScaleNormal="80" workbookViewId="0">
      <selection activeCell="B33" sqref="B33"/>
    </sheetView>
  </sheetViews>
  <sheetFormatPr defaultRowHeight="14.4"/>
  <cols>
    <col min="1" max="1" width="19.21875" style="57" customWidth="1"/>
    <col min="2" max="2" width="21.21875" style="57" customWidth="1"/>
    <col min="3" max="3" width="17.77734375" style="57" customWidth="1"/>
    <col min="4" max="8" width="8.88671875" style="57"/>
    <col min="10" max="10" width="9.5546875" customWidth="1"/>
    <col min="13" max="13" width="19.109375" customWidth="1"/>
  </cols>
  <sheetData>
    <row r="3" spans="1:16">
      <c r="A3" s="61" t="s">
        <v>107</v>
      </c>
      <c r="B3" s="78"/>
      <c r="C3" s="177"/>
      <c r="D3" s="177"/>
      <c r="E3" s="177"/>
      <c r="F3" s="177"/>
      <c r="G3" s="177"/>
      <c r="H3" s="177"/>
      <c r="L3" s="50"/>
      <c r="M3" s="50"/>
      <c r="N3" s="50"/>
      <c r="O3" s="50"/>
      <c r="P3" s="50"/>
    </row>
    <row r="4" spans="1:16">
      <c r="A4" s="42" t="s">
        <v>114</v>
      </c>
      <c r="B4" s="42" t="s">
        <v>145</v>
      </c>
      <c r="C4" s="42" t="s">
        <v>147</v>
      </c>
      <c r="D4" s="42" t="s">
        <v>146</v>
      </c>
      <c r="E4" s="42" t="s">
        <v>148</v>
      </c>
      <c r="F4" s="42" t="s">
        <v>149</v>
      </c>
      <c r="G4" s="42" t="s">
        <v>150</v>
      </c>
      <c r="H4" s="89" t="s">
        <v>151</v>
      </c>
      <c r="I4" s="89" t="s">
        <v>152</v>
      </c>
      <c r="L4" s="50"/>
      <c r="M4" s="50"/>
      <c r="N4" s="50"/>
      <c r="O4" s="50"/>
      <c r="P4" s="50"/>
    </row>
    <row r="5" spans="1:16">
      <c r="A5" s="79" t="s">
        <v>115</v>
      </c>
      <c r="B5" s="81"/>
      <c r="C5" s="81"/>
      <c r="D5" s="5">
        <v>4.96</v>
      </c>
      <c r="E5" s="5">
        <v>4.8099999999999996</v>
      </c>
      <c r="F5" s="81"/>
      <c r="G5" s="81"/>
      <c r="H5" s="4"/>
      <c r="I5" s="4"/>
      <c r="L5" s="50"/>
      <c r="M5" s="50"/>
      <c r="N5" s="50"/>
      <c r="O5" s="101"/>
      <c r="P5" s="50"/>
    </row>
    <row r="6" spans="1:16">
      <c r="A6" s="79" t="s">
        <v>116</v>
      </c>
      <c r="B6" s="5">
        <v>4.88</v>
      </c>
      <c r="C6" s="5">
        <v>4.66</v>
      </c>
      <c r="D6" s="5">
        <v>4.84</v>
      </c>
      <c r="E6" s="5">
        <v>4.78</v>
      </c>
      <c r="F6" s="5">
        <v>5.28</v>
      </c>
      <c r="G6" s="5">
        <v>4.74</v>
      </c>
      <c r="H6" s="4"/>
      <c r="I6" s="4"/>
      <c r="L6" s="50"/>
      <c r="M6" s="50"/>
      <c r="N6" s="50"/>
      <c r="O6" s="78"/>
      <c r="P6" s="50"/>
    </row>
    <row r="7" spans="1:16">
      <c r="A7" s="79" t="s">
        <v>117</v>
      </c>
      <c r="B7" s="5">
        <v>4.8899999999999997</v>
      </c>
      <c r="C7" s="5">
        <v>4.6500000000000004</v>
      </c>
      <c r="D7" s="5">
        <v>4.74</v>
      </c>
      <c r="E7" s="5">
        <v>4.76</v>
      </c>
      <c r="F7" s="5">
        <v>4.97</v>
      </c>
      <c r="G7" s="5">
        <v>4.75</v>
      </c>
      <c r="H7" s="4"/>
      <c r="I7" s="4"/>
      <c r="L7" s="101"/>
      <c r="M7" s="50"/>
      <c r="N7" s="50"/>
      <c r="O7" s="78"/>
      <c r="P7" s="50"/>
    </row>
    <row r="8" spans="1:16">
      <c r="A8" s="79" t="s">
        <v>118</v>
      </c>
      <c r="B8" s="5">
        <v>4.79</v>
      </c>
      <c r="C8" s="5">
        <v>4.6500000000000004</v>
      </c>
      <c r="D8" s="81"/>
      <c r="E8" s="81"/>
      <c r="F8" s="5">
        <v>4.84</v>
      </c>
      <c r="G8" s="5">
        <v>4.72</v>
      </c>
      <c r="H8" s="4"/>
      <c r="I8" s="4"/>
      <c r="L8" s="78"/>
      <c r="M8" s="50"/>
      <c r="N8" s="50"/>
      <c r="O8" s="78"/>
      <c r="P8" s="50"/>
    </row>
    <row r="9" spans="1:16">
      <c r="A9" s="79" t="s">
        <v>119</v>
      </c>
      <c r="B9" s="81"/>
      <c r="C9" s="81"/>
      <c r="D9" s="5">
        <v>4.6900000000000004</v>
      </c>
      <c r="E9" s="5">
        <v>4.76</v>
      </c>
      <c r="F9" s="81"/>
      <c r="G9" s="81"/>
      <c r="H9" s="4"/>
      <c r="I9" s="4"/>
      <c r="L9" s="78"/>
      <c r="M9" s="50"/>
      <c r="N9" s="50"/>
      <c r="O9" s="78"/>
      <c r="P9" s="50"/>
    </row>
    <row r="10" spans="1:16">
      <c r="A10" s="79" t="s">
        <v>120</v>
      </c>
      <c r="B10" s="5">
        <v>4.7699999999999996</v>
      </c>
      <c r="C10" s="5">
        <v>4.66</v>
      </c>
      <c r="D10" s="5">
        <v>4.6399999999999997</v>
      </c>
      <c r="E10" s="5">
        <v>4.7300000000000004</v>
      </c>
      <c r="F10" s="5">
        <v>4.8099999999999996</v>
      </c>
      <c r="G10" s="5">
        <v>4.71</v>
      </c>
      <c r="H10" s="4"/>
      <c r="I10" s="4"/>
      <c r="L10" s="78"/>
      <c r="M10" s="50"/>
      <c r="N10" s="50"/>
      <c r="O10" s="61"/>
      <c r="P10" s="50"/>
    </row>
    <row r="11" spans="1:16">
      <c r="A11" s="81" t="s">
        <v>137</v>
      </c>
      <c r="B11" s="81"/>
      <c r="C11" s="81"/>
      <c r="D11" s="81"/>
      <c r="E11" s="81"/>
      <c r="F11" s="81"/>
      <c r="G11" s="81"/>
      <c r="H11" s="4"/>
      <c r="I11" s="82">
        <v>4.75</v>
      </c>
      <c r="L11" s="78"/>
      <c r="M11" s="50"/>
      <c r="N11" s="50"/>
      <c r="O11" s="78"/>
      <c r="P11" s="50"/>
    </row>
    <row r="12" spans="1:16">
      <c r="A12" s="79" t="s">
        <v>121</v>
      </c>
      <c r="B12" s="5">
        <v>4.74</v>
      </c>
      <c r="C12" s="5">
        <v>4.66</v>
      </c>
      <c r="D12" s="81"/>
      <c r="E12" s="81"/>
      <c r="F12" s="5">
        <v>4.8099999999999996</v>
      </c>
      <c r="G12" s="5">
        <v>4.6900000000000004</v>
      </c>
      <c r="H12" s="4"/>
      <c r="I12" s="4"/>
      <c r="L12" s="61"/>
      <c r="M12" s="50"/>
      <c r="N12" s="50"/>
      <c r="O12" s="78"/>
      <c r="P12" s="50"/>
    </row>
    <row r="13" spans="1:16">
      <c r="A13" s="5" t="s">
        <v>138</v>
      </c>
      <c r="B13" s="81"/>
      <c r="C13" s="81"/>
      <c r="D13" s="81"/>
      <c r="E13" s="81"/>
      <c r="F13" s="81"/>
      <c r="G13" s="81"/>
      <c r="H13" s="4"/>
      <c r="I13" s="82">
        <v>4.74</v>
      </c>
      <c r="L13" s="50"/>
      <c r="M13" s="50"/>
      <c r="N13" s="50"/>
      <c r="O13" s="50"/>
      <c r="P13" s="50"/>
    </row>
    <row r="14" spans="1:16">
      <c r="A14" s="5" t="s">
        <v>131</v>
      </c>
      <c r="B14" s="81"/>
      <c r="C14" s="81"/>
      <c r="D14" s="81"/>
      <c r="E14" s="81"/>
      <c r="F14" s="81"/>
      <c r="G14" s="81"/>
      <c r="H14" s="82">
        <v>4.5999999999999996</v>
      </c>
      <c r="I14" s="4"/>
      <c r="L14" s="50"/>
      <c r="M14" s="50"/>
      <c r="N14" s="50"/>
      <c r="O14" s="50"/>
      <c r="P14" s="50"/>
    </row>
    <row r="15" spans="1:16">
      <c r="A15" s="5" t="s">
        <v>134</v>
      </c>
      <c r="B15" s="5"/>
      <c r="C15" s="5"/>
      <c r="D15" s="5"/>
      <c r="E15" s="81"/>
      <c r="F15" s="81"/>
      <c r="G15" s="81"/>
      <c r="H15" s="82">
        <v>4.7</v>
      </c>
      <c r="I15" s="90">
        <v>4.7300000000000004</v>
      </c>
      <c r="L15" s="50"/>
      <c r="M15" s="50"/>
      <c r="N15" s="50"/>
      <c r="O15" s="50"/>
      <c r="P15" s="50"/>
    </row>
    <row r="16" spans="1:16">
      <c r="A16" s="81" t="s">
        <v>132</v>
      </c>
      <c r="B16" s="81"/>
      <c r="C16" s="81"/>
      <c r="D16" s="81"/>
      <c r="E16" s="81"/>
      <c r="F16" s="81"/>
      <c r="G16" s="81"/>
      <c r="H16" s="90">
        <v>4.7</v>
      </c>
      <c r="I16" s="4"/>
      <c r="L16" s="50"/>
      <c r="M16" s="50"/>
      <c r="N16" s="50"/>
      <c r="O16" s="50"/>
      <c r="P16" s="50"/>
    </row>
    <row r="17" spans="1:16">
      <c r="A17" s="5" t="s">
        <v>139</v>
      </c>
      <c r="B17" s="5"/>
      <c r="C17" s="5"/>
      <c r="D17" s="5"/>
      <c r="E17" s="79"/>
      <c r="F17" s="79"/>
      <c r="G17" s="79"/>
      <c r="H17" s="4"/>
      <c r="I17" s="90">
        <v>4.6900000000000004</v>
      </c>
      <c r="L17" s="50"/>
      <c r="M17" s="50"/>
      <c r="N17" s="50"/>
      <c r="O17" s="50"/>
      <c r="P17" s="50"/>
    </row>
    <row r="18" spans="1:16">
      <c r="A18" s="5" t="s">
        <v>133</v>
      </c>
      <c r="B18" s="5"/>
      <c r="C18" s="5"/>
      <c r="D18" s="5"/>
      <c r="E18" s="79"/>
      <c r="F18" s="79"/>
      <c r="G18" s="79"/>
      <c r="H18" s="90">
        <v>4.5999999999999996</v>
      </c>
      <c r="I18" s="4"/>
    </row>
    <row r="19" spans="1:16">
      <c r="A19" s="5" t="s">
        <v>140</v>
      </c>
      <c r="B19" s="5"/>
      <c r="C19" s="5"/>
      <c r="D19" s="5"/>
      <c r="E19" s="81"/>
      <c r="F19" s="81"/>
      <c r="G19" s="81"/>
      <c r="H19" s="4"/>
      <c r="I19" s="82">
        <v>4.66</v>
      </c>
    </row>
    <row r="20" spans="1:16">
      <c r="A20" s="5" t="s">
        <v>141</v>
      </c>
      <c r="B20" s="5"/>
      <c r="C20" s="5"/>
      <c r="D20" s="5"/>
      <c r="E20" s="81"/>
      <c r="F20" s="81"/>
      <c r="G20" s="81"/>
      <c r="H20" s="4"/>
      <c r="I20" s="92">
        <v>4.66</v>
      </c>
    </row>
    <row r="21" spans="1:16">
      <c r="A21" s="5" t="s">
        <v>153</v>
      </c>
      <c r="B21" s="5">
        <v>4.57</v>
      </c>
      <c r="C21" s="5">
        <v>4.54</v>
      </c>
      <c r="D21" s="5">
        <v>4.55</v>
      </c>
      <c r="E21" s="5">
        <v>4.67</v>
      </c>
      <c r="F21" s="5">
        <v>4.7</v>
      </c>
      <c r="G21" s="5">
        <v>4.6900000000000004</v>
      </c>
      <c r="H21" s="82">
        <v>4.63</v>
      </c>
      <c r="I21" s="92">
        <v>4.5999999999999996</v>
      </c>
    </row>
    <row r="22" spans="1:16">
      <c r="A22" s="60"/>
      <c r="B22" s="78"/>
      <c r="C22" s="78"/>
      <c r="D22" s="78"/>
      <c r="E22" s="60"/>
      <c r="F22" s="60"/>
      <c r="G22" s="60"/>
      <c r="H22" s="60"/>
      <c r="I22" s="53"/>
    </row>
    <row r="23" spans="1:16">
      <c r="A23" s="78"/>
      <c r="B23" s="78"/>
      <c r="C23" s="78"/>
      <c r="D23" s="78"/>
      <c r="E23" s="60"/>
      <c r="F23" s="60"/>
      <c r="G23" s="60"/>
      <c r="H23" s="53"/>
      <c r="I23" s="53"/>
    </row>
    <row r="24" spans="1:16">
      <c r="A24" s="86"/>
      <c r="B24" s="86"/>
      <c r="C24" s="100"/>
      <c r="D24" s="78"/>
      <c r="E24" s="78"/>
    </row>
    <row r="25" spans="1:16">
      <c r="A25" s="78"/>
      <c r="B25" s="86"/>
      <c r="C25" s="78"/>
      <c r="D25" s="78"/>
      <c r="E25" s="78"/>
    </row>
    <row r="26" spans="1:16">
      <c r="A26" s="78"/>
      <c r="B26" s="78"/>
      <c r="C26" s="78"/>
      <c r="D26" s="78"/>
      <c r="E26" s="78"/>
    </row>
    <row r="27" spans="1:16">
      <c r="A27" s="78"/>
      <c r="B27" s="78"/>
      <c r="C27" s="78"/>
      <c r="D27" s="78"/>
      <c r="E27" s="78"/>
    </row>
    <row r="28" spans="1:16">
      <c r="A28" s="78"/>
      <c r="B28" s="78"/>
      <c r="C28" s="78"/>
      <c r="D28" s="78"/>
      <c r="E28" s="78"/>
    </row>
    <row r="29" spans="1:16">
      <c r="A29" s="78"/>
      <c r="B29" s="78"/>
      <c r="C29" s="78"/>
      <c r="D29" s="78"/>
      <c r="E29" s="78"/>
    </row>
    <row r="30" spans="1:16">
      <c r="A30" s="78"/>
      <c r="B30" s="78"/>
      <c r="C30" s="78"/>
      <c r="D30" s="78"/>
      <c r="E30" s="78"/>
    </row>
    <row r="31" spans="1:16">
      <c r="A31" s="78"/>
      <c r="B31" s="78"/>
      <c r="C31" s="78"/>
      <c r="D31" s="78"/>
      <c r="E31" s="78"/>
    </row>
    <row r="32" spans="1:16">
      <c r="A32" s="78"/>
      <c r="B32" s="78"/>
      <c r="C32" s="78"/>
      <c r="D32" s="78"/>
      <c r="E32" s="78"/>
    </row>
    <row r="33" spans="1:11">
      <c r="A33" s="78"/>
      <c r="B33" s="78"/>
      <c r="C33" s="78"/>
      <c r="D33" s="78"/>
      <c r="E33" s="78"/>
      <c r="K33" s="1" t="s">
        <v>107</v>
      </c>
    </row>
    <row r="34" spans="1:11">
      <c r="A34" s="78"/>
      <c r="B34" s="78"/>
      <c r="C34" s="78"/>
      <c r="D34" s="78"/>
      <c r="E34" s="78"/>
    </row>
    <row r="35" spans="1:11">
      <c r="A35" s="78"/>
      <c r="B35" s="78"/>
      <c r="C35" s="78"/>
      <c r="D35" s="78"/>
      <c r="E35" s="78"/>
    </row>
    <row r="36" spans="1:11">
      <c r="A36" s="78"/>
      <c r="B36" s="78"/>
      <c r="C36" s="78"/>
      <c r="D36" s="78"/>
      <c r="E36" s="78"/>
    </row>
    <row r="37" spans="1:11">
      <c r="A37" s="78"/>
      <c r="B37" s="78"/>
      <c r="C37" s="78"/>
      <c r="D37" s="78"/>
      <c r="E37" s="78"/>
    </row>
  </sheetData>
  <mergeCells count="1">
    <mergeCell ref="C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9"/>
  <sheetViews>
    <sheetView tabSelected="1" zoomScale="80" zoomScaleNormal="80" workbookViewId="0">
      <selection activeCell="R10" sqref="R10"/>
    </sheetView>
  </sheetViews>
  <sheetFormatPr defaultRowHeight="14.4"/>
  <cols>
    <col min="1" max="1" width="16" customWidth="1"/>
    <col min="2" max="2" width="19.77734375" customWidth="1"/>
    <col min="3" max="3" width="17.109375" customWidth="1"/>
    <col min="4" max="4" width="12.109375" customWidth="1"/>
    <col min="12" max="12" width="16.44140625" customWidth="1"/>
  </cols>
  <sheetData>
    <row r="2" spans="1:21">
      <c r="A2" s="1" t="s">
        <v>95</v>
      </c>
    </row>
    <row r="3" spans="1:21" ht="15.6">
      <c r="A3" s="9"/>
      <c r="B3" s="11"/>
      <c r="C3" s="9"/>
      <c r="D3" s="178" t="s">
        <v>97</v>
      </c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78" t="s">
        <v>96</v>
      </c>
      <c r="P3" s="179"/>
      <c r="Q3" s="180"/>
    </row>
    <row r="4" spans="1:21" ht="31.2">
      <c r="A4" s="10" t="s">
        <v>88</v>
      </c>
      <c r="B4" s="11" t="s">
        <v>93</v>
      </c>
      <c r="C4" s="11" t="s">
        <v>156</v>
      </c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36</v>
      </c>
      <c r="L4" s="12" t="s">
        <v>129</v>
      </c>
      <c r="M4" s="12" t="s">
        <v>37</v>
      </c>
      <c r="N4" s="12" t="s">
        <v>38</v>
      </c>
      <c r="O4" s="12" t="s">
        <v>39</v>
      </c>
      <c r="P4" s="12" t="s">
        <v>40</v>
      </c>
      <c r="Q4" s="13" t="s">
        <v>41</v>
      </c>
    </row>
    <row r="5" spans="1:21" ht="15.6">
      <c r="A5" s="15" t="s">
        <v>145</v>
      </c>
      <c r="B5" s="14">
        <v>7</v>
      </c>
      <c r="C5" s="121">
        <v>1</v>
      </c>
      <c r="D5" s="15">
        <v>170.21</v>
      </c>
      <c r="E5" s="15">
        <v>38.9</v>
      </c>
      <c r="F5" s="15">
        <v>41.63</v>
      </c>
      <c r="G5" s="15">
        <v>17.14</v>
      </c>
      <c r="H5" s="15">
        <v>379.82</v>
      </c>
      <c r="I5" s="15">
        <v>9202.82</v>
      </c>
      <c r="J5" s="15">
        <v>12.37</v>
      </c>
      <c r="K5" s="15">
        <v>22.13</v>
      </c>
      <c r="L5" s="15" t="s">
        <v>42</v>
      </c>
      <c r="M5" s="15">
        <v>5.46</v>
      </c>
      <c r="N5" s="15">
        <v>1128.77</v>
      </c>
      <c r="O5" s="15">
        <v>38972.69</v>
      </c>
      <c r="P5" s="15" t="s">
        <v>42</v>
      </c>
      <c r="Q5" s="16">
        <v>410.75</v>
      </c>
    </row>
    <row r="6" spans="1:21" ht="15.6">
      <c r="A6" s="15" t="s">
        <v>147</v>
      </c>
      <c r="B6" s="14">
        <v>7</v>
      </c>
      <c r="C6" s="121">
        <v>1</v>
      </c>
      <c r="D6" s="15">
        <v>127.62</v>
      </c>
      <c r="E6" s="15">
        <v>29.6</v>
      </c>
      <c r="F6" s="15">
        <v>50.59</v>
      </c>
      <c r="G6" s="15">
        <v>9.5299999999999994</v>
      </c>
      <c r="H6" s="15">
        <v>187.79</v>
      </c>
      <c r="I6" s="15">
        <v>10111.85</v>
      </c>
      <c r="J6" s="15">
        <v>27.16</v>
      </c>
      <c r="K6" s="15">
        <v>22.09</v>
      </c>
      <c r="L6" s="15">
        <v>77.19</v>
      </c>
      <c r="M6" s="15">
        <v>4.83</v>
      </c>
      <c r="N6" s="15">
        <v>1049.72</v>
      </c>
      <c r="O6" s="15">
        <v>38591.79</v>
      </c>
      <c r="P6" s="15" t="s">
        <v>42</v>
      </c>
      <c r="Q6" s="16">
        <v>268.52999999999997</v>
      </c>
    </row>
    <row r="7" spans="1:21" ht="15.6">
      <c r="A7" s="15" t="s">
        <v>146</v>
      </c>
      <c r="B7" s="14">
        <v>7</v>
      </c>
      <c r="C7" s="121">
        <v>1</v>
      </c>
      <c r="D7" s="15">
        <v>764.36</v>
      </c>
      <c r="E7" s="15">
        <v>34.450000000000003</v>
      </c>
      <c r="F7" s="15">
        <v>39.020000000000003</v>
      </c>
      <c r="G7" s="15">
        <v>71.91</v>
      </c>
      <c r="H7" s="15">
        <v>564.9</v>
      </c>
      <c r="I7" s="15">
        <v>8839.17</v>
      </c>
      <c r="J7" s="15">
        <v>31.9</v>
      </c>
      <c r="K7" s="15">
        <v>22.31</v>
      </c>
      <c r="L7" s="15">
        <v>31.87</v>
      </c>
      <c r="M7" s="15">
        <v>12.09</v>
      </c>
      <c r="N7" s="15">
        <v>681.56</v>
      </c>
      <c r="O7" s="15">
        <v>39243.81</v>
      </c>
      <c r="P7" s="15" t="s">
        <v>42</v>
      </c>
      <c r="Q7" s="16">
        <v>466.02</v>
      </c>
    </row>
    <row r="8" spans="1:21" ht="15.6">
      <c r="A8" s="15" t="s">
        <v>148</v>
      </c>
      <c r="B8" s="14">
        <v>7</v>
      </c>
      <c r="C8" s="121">
        <v>1</v>
      </c>
      <c r="D8" s="15">
        <v>137.77000000000001</v>
      </c>
      <c r="E8" s="15">
        <v>22.45</v>
      </c>
      <c r="F8" s="15">
        <v>54.74</v>
      </c>
      <c r="G8" s="15">
        <v>10.14</v>
      </c>
      <c r="H8" s="15">
        <v>173.63</v>
      </c>
      <c r="I8" s="15">
        <v>9374.48</v>
      </c>
      <c r="J8" s="15" t="s">
        <v>42</v>
      </c>
      <c r="K8" s="15">
        <v>23.47</v>
      </c>
      <c r="L8" s="15">
        <v>135.49</v>
      </c>
      <c r="M8" s="15">
        <v>7.09</v>
      </c>
      <c r="N8" s="15">
        <v>918.05</v>
      </c>
      <c r="O8" s="15">
        <v>40680.050000000003</v>
      </c>
      <c r="P8" s="15" t="s">
        <v>42</v>
      </c>
      <c r="Q8" s="16">
        <v>350.13</v>
      </c>
    </row>
    <row r="9" spans="1:21" ht="15.6">
      <c r="A9" s="15" t="s">
        <v>149</v>
      </c>
      <c r="B9" s="14">
        <v>7</v>
      </c>
      <c r="C9" s="121">
        <v>1</v>
      </c>
      <c r="D9" s="15">
        <v>2177.15</v>
      </c>
      <c r="E9" s="15">
        <v>44.69</v>
      </c>
      <c r="F9" s="15">
        <v>114.52</v>
      </c>
      <c r="G9" s="15">
        <v>25.97</v>
      </c>
      <c r="H9" s="15">
        <v>360.68</v>
      </c>
      <c r="I9" s="15">
        <v>9259.2800000000007</v>
      </c>
      <c r="J9" s="15">
        <v>24.5</v>
      </c>
      <c r="K9" s="15">
        <v>40.1</v>
      </c>
      <c r="L9" s="15">
        <v>27.5</v>
      </c>
      <c r="M9" s="15">
        <v>5.91</v>
      </c>
      <c r="N9" s="15">
        <v>979</v>
      </c>
      <c r="O9" s="15">
        <v>83807.67</v>
      </c>
      <c r="P9" s="15" t="s">
        <v>42</v>
      </c>
      <c r="Q9" s="16">
        <v>242.97</v>
      </c>
    </row>
    <row r="10" spans="1:21" ht="15.6">
      <c r="A10" s="15" t="s">
        <v>150</v>
      </c>
      <c r="B10" s="14">
        <v>7</v>
      </c>
      <c r="C10" s="121">
        <v>1</v>
      </c>
      <c r="D10" s="15">
        <v>1495.83</v>
      </c>
      <c r="E10" s="15">
        <v>55.41</v>
      </c>
      <c r="F10" s="15">
        <v>115.65</v>
      </c>
      <c r="G10" s="15">
        <v>19.46</v>
      </c>
      <c r="H10" s="15">
        <v>284.94</v>
      </c>
      <c r="I10" s="15">
        <v>10661.51</v>
      </c>
      <c r="J10" s="15">
        <v>11.8</v>
      </c>
      <c r="K10" s="15">
        <v>38.93</v>
      </c>
      <c r="L10" s="15">
        <v>226.03</v>
      </c>
      <c r="M10" s="15" t="s">
        <v>42</v>
      </c>
      <c r="N10" s="15">
        <v>1043.07</v>
      </c>
      <c r="O10" s="15">
        <v>79602.23</v>
      </c>
      <c r="P10" s="15" t="s">
        <v>42</v>
      </c>
      <c r="Q10" s="16">
        <v>298.26</v>
      </c>
    </row>
    <row r="11" spans="1:21" ht="15.6">
      <c r="A11" s="183" t="s">
        <v>151</v>
      </c>
      <c r="B11" s="44">
        <v>10</v>
      </c>
      <c r="C11" s="45">
        <v>2</v>
      </c>
      <c r="D11" s="45">
        <v>105.48</v>
      </c>
      <c r="E11" s="45">
        <v>33.380000000000003</v>
      </c>
      <c r="F11" s="45">
        <v>26.63</v>
      </c>
      <c r="G11" s="45">
        <v>35.82</v>
      </c>
      <c r="H11" s="45">
        <v>694.07</v>
      </c>
      <c r="I11" s="45">
        <v>12172.05</v>
      </c>
      <c r="J11" s="45">
        <v>13.11</v>
      </c>
      <c r="K11" s="45">
        <v>19.09</v>
      </c>
      <c r="L11" s="45" t="s">
        <v>42</v>
      </c>
      <c r="M11" s="45">
        <v>9.4700000000000006</v>
      </c>
      <c r="N11" s="45">
        <v>1234.6199999999999</v>
      </c>
      <c r="O11" s="181">
        <f>(34567.37+33899.1)/2</f>
        <v>34233.235000000001</v>
      </c>
      <c r="P11" s="45" t="s">
        <v>42</v>
      </c>
      <c r="Q11" s="45">
        <v>900.48</v>
      </c>
      <c r="R11" s="46"/>
    </row>
    <row r="12" spans="1:21" ht="15.6">
      <c r="A12" s="184"/>
      <c r="B12" s="44">
        <v>10</v>
      </c>
      <c r="C12" s="45">
        <v>2</v>
      </c>
      <c r="D12" s="45">
        <v>104.47</v>
      </c>
      <c r="E12" s="45">
        <v>32.5</v>
      </c>
      <c r="F12" s="45">
        <v>26.23</v>
      </c>
      <c r="G12" s="45">
        <v>36.42</v>
      </c>
      <c r="H12" s="45">
        <v>650.62</v>
      </c>
      <c r="I12" s="45">
        <v>11861.77</v>
      </c>
      <c r="J12" s="45">
        <v>5.94</v>
      </c>
      <c r="K12" s="45">
        <v>18</v>
      </c>
      <c r="L12" s="45" t="s">
        <v>42</v>
      </c>
      <c r="M12" s="45">
        <v>8.9499999999999993</v>
      </c>
      <c r="N12" s="45">
        <v>1209.9100000000001</v>
      </c>
      <c r="O12" s="182"/>
      <c r="P12" s="45" t="s">
        <v>42</v>
      </c>
      <c r="Q12" s="45">
        <v>867.12</v>
      </c>
      <c r="R12" s="46"/>
    </row>
    <row r="13" spans="1:21" ht="15.6">
      <c r="A13" s="187" t="s">
        <v>157</v>
      </c>
      <c r="B13" s="45">
        <v>10</v>
      </c>
      <c r="C13" s="15">
        <v>3</v>
      </c>
      <c r="D13" s="15">
        <v>109.36</v>
      </c>
      <c r="E13" s="15" t="s">
        <v>42</v>
      </c>
      <c r="F13" s="15">
        <v>41.46</v>
      </c>
      <c r="G13" s="15">
        <v>4.83</v>
      </c>
      <c r="H13" s="15" t="s">
        <v>42</v>
      </c>
      <c r="I13" s="15">
        <v>11935.03</v>
      </c>
      <c r="J13" s="15">
        <v>41.82</v>
      </c>
      <c r="K13" s="15">
        <v>20.68</v>
      </c>
      <c r="L13" s="15" t="s">
        <v>42</v>
      </c>
      <c r="M13" s="15" t="s">
        <v>42</v>
      </c>
      <c r="N13" s="15">
        <v>1174.8699999999999</v>
      </c>
      <c r="O13" s="185">
        <f>(34410.08+32795.5)/2</f>
        <v>33602.79</v>
      </c>
      <c r="P13" s="15" t="s">
        <v>42</v>
      </c>
      <c r="Q13" s="15">
        <v>689.81</v>
      </c>
      <c r="R13" s="46"/>
      <c r="S13" s="53"/>
      <c r="T13" s="53"/>
    </row>
    <row r="14" spans="1:21" ht="15.6">
      <c r="A14" s="188"/>
      <c r="B14" s="45">
        <v>10</v>
      </c>
      <c r="C14" s="15">
        <v>3</v>
      </c>
      <c r="D14" s="15">
        <v>105.19</v>
      </c>
      <c r="E14" s="15" t="s">
        <v>42</v>
      </c>
      <c r="F14" s="15">
        <v>39.130000000000003</v>
      </c>
      <c r="G14" s="15">
        <v>4.57</v>
      </c>
      <c r="H14" s="15" t="s">
        <v>42</v>
      </c>
      <c r="I14" s="15">
        <v>11206.01</v>
      </c>
      <c r="J14" s="15">
        <v>29.67</v>
      </c>
      <c r="K14" s="15">
        <v>19.5</v>
      </c>
      <c r="L14" s="15" t="s">
        <v>42</v>
      </c>
      <c r="M14" s="15" t="s">
        <v>42</v>
      </c>
      <c r="N14" s="15">
        <v>1102.69</v>
      </c>
      <c r="O14" s="186"/>
      <c r="P14" s="15" t="s">
        <v>42</v>
      </c>
      <c r="Q14" s="15">
        <v>651.01</v>
      </c>
      <c r="R14" s="46"/>
      <c r="S14" s="167"/>
      <c r="T14" s="168"/>
    </row>
    <row r="15" spans="1:21">
      <c r="A15" s="46" t="s">
        <v>130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6"/>
      <c r="S15" s="169"/>
      <c r="T15" s="53"/>
      <c r="U15" s="53"/>
    </row>
    <row r="16" spans="1:2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/>
      <c r="S16" s="46"/>
    </row>
    <row r="17" spans="1:2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23">
      <c r="A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2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5" spans="1:23" ht="15.6">
      <c r="T25" s="10" t="s">
        <v>88</v>
      </c>
      <c r="U25" s="12" t="s">
        <v>39</v>
      </c>
      <c r="V25" s="12" t="s">
        <v>39</v>
      </c>
      <c r="W25" s="12" t="s">
        <v>39</v>
      </c>
    </row>
    <row r="26" spans="1:23" ht="15.6">
      <c r="T26" s="15" t="s">
        <v>145</v>
      </c>
      <c r="U26" s="15">
        <v>38972.69</v>
      </c>
    </row>
    <row r="27" spans="1:23" ht="15.6">
      <c r="T27" s="15" t="s">
        <v>147</v>
      </c>
      <c r="U27" s="15">
        <v>38591.79</v>
      </c>
    </row>
    <row r="28" spans="1:23" ht="15.6">
      <c r="T28" s="15" t="s">
        <v>146</v>
      </c>
      <c r="U28" s="15">
        <v>39243.81</v>
      </c>
    </row>
    <row r="29" spans="1:23" ht="15.6">
      <c r="T29" s="15" t="s">
        <v>148</v>
      </c>
      <c r="U29" s="15">
        <v>40680.050000000003</v>
      </c>
    </row>
    <row r="30" spans="1:23" ht="15.6">
      <c r="T30" s="15" t="s">
        <v>149</v>
      </c>
      <c r="U30" s="15">
        <v>83807.67</v>
      </c>
    </row>
    <row r="31" spans="1:23" ht="15.6">
      <c r="T31" s="15" t="s">
        <v>150</v>
      </c>
      <c r="U31" s="15">
        <v>79602.23</v>
      </c>
    </row>
    <row r="32" spans="1:23" ht="15.6">
      <c r="T32" s="170" t="s">
        <v>151</v>
      </c>
      <c r="V32" s="171">
        <f>(34567.37+33899.1)/2</f>
        <v>34233.235000000001</v>
      </c>
    </row>
    <row r="33" spans="11:23" ht="15.6">
      <c r="K33" s="1" t="s">
        <v>107</v>
      </c>
      <c r="T33" s="172" t="s">
        <v>157</v>
      </c>
      <c r="W33" s="173">
        <f>(34410.08+32795.5)/2</f>
        <v>33602.79</v>
      </c>
    </row>
    <row r="34" spans="11:23">
      <c r="T34" s="53"/>
    </row>
    <row r="49" spans="3:3">
      <c r="C49" s="1"/>
    </row>
  </sheetData>
  <mergeCells count="6">
    <mergeCell ref="D3:N3"/>
    <mergeCell ref="O3:Q3"/>
    <mergeCell ref="O11:O12"/>
    <mergeCell ref="A11:A12"/>
    <mergeCell ref="O13:O14"/>
    <mergeCell ref="A13:A14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9"/>
  <sheetViews>
    <sheetView zoomScale="80" zoomScaleNormal="80" workbookViewId="0">
      <selection activeCell="D21" sqref="D21"/>
    </sheetView>
  </sheetViews>
  <sheetFormatPr defaultRowHeight="14.4"/>
  <cols>
    <col min="1" max="1" width="11.33203125" customWidth="1"/>
    <col min="2" max="2" width="18.6640625" customWidth="1"/>
    <col min="3" max="3" width="18.44140625" customWidth="1"/>
    <col min="4" max="4" width="13.21875" customWidth="1"/>
    <col min="7" max="7" width="9.88671875" customWidth="1"/>
    <col min="8" max="8" width="9.77734375" customWidth="1"/>
    <col min="10" max="10" width="10.44140625" customWidth="1"/>
    <col min="11" max="11" width="11.5546875" customWidth="1"/>
    <col min="17" max="17" width="19.44140625" customWidth="1"/>
  </cols>
  <sheetData>
    <row r="2" spans="1:18">
      <c r="A2" s="1" t="s">
        <v>94</v>
      </c>
    </row>
    <row r="3" spans="1:18" ht="15.6">
      <c r="A3" s="11"/>
      <c r="B3" s="11"/>
      <c r="C3" s="11"/>
      <c r="D3" s="178" t="s">
        <v>98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15.6">
      <c r="A4" s="12" t="s">
        <v>88</v>
      </c>
      <c r="B4" s="12" t="s">
        <v>93</v>
      </c>
      <c r="C4" s="17" t="s">
        <v>155</v>
      </c>
      <c r="D4" s="122" t="s">
        <v>43</v>
      </c>
      <c r="E4" s="122" t="s">
        <v>44</v>
      </c>
      <c r="F4" s="122" t="s">
        <v>45</v>
      </c>
      <c r="G4" s="122" t="s">
        <v>46</v>
      </c>
      <c r="H4" s="122" t="s">
        <v>47</v>
      </c>
      <c r="I4" s="122" t="s">
        <v>48</v>
      </c>
      <c r="J4" s="122" t="s">
        <v>49</v>
      </c>
      <c r="K4" s="122" t="s">
        <v>50</v>
      </c>
      <c r="L4" s="122" t="s">
        <v>51</v>
      </c>
      <c r="M4" s="122" t="s">
        <v>52</v>
      </c>
      <c r="N4" s="122" t="s">
        <v>53</v>
      </c>
      <c r="O4" s="122" t="s">
        <v>54</v>
      </c>
      <c r="P4" s="122" t="s">
        <v>55</v>
      </c>
      <c r="Q4" s="122" t="s">
        <v>56</v>
      </c>
      <c r="R4" s="18" t="s">
        <v>57</v>
      </c>
    </row>
    <row r="5" spans="1:18" ht="15.6">
      <c r="A5" s="15" t="s">
        <v>145</v>
      </c>
      <c r="B5" s="15">
        <v>7</v>
      </c>
      <c r="C5" s="19">
        <v>1</v>
      </c>
      <c r="D5" s="15">
        <v>0.26</v>
      </c>
      <c r="E5" s="15">
        <v>137.69999999999999</v>
      </c>
      <c r="F5" s="15">
        <v>2.56</v>
      </c>
      <c r="G5" s="15">
        <v>0.01</v>
      </c>
      <c r="H5" s="15">
        <v>0.98</v>
      </c>
      <c r="I5" s="15">
        <v>0.56999999999999995</v>
      </c>
      <c r="J5" s="15" t="s">
        <v>42</v>
      </c>
      <c r="K5" s="15" t="s">
        <v>42</v>
      </c>
      <c r="L5" s="15" t="s">
        <v>42</v>
      </c>
      <c r="M5" s="15" t="s">
        <v>42</v>
      </c>
      <c r="N5" s="15" t="s">
        <v>42</v>
      </c>
      <c r="O5" s="15" t="s">
        <v>42</v>
      </c>
      <c r="P5" s="15">
        <v>7.92</v>
      </c>
      <c r="Q5" s="15" t="s">
        <v>42</v>
      </c>
      <c r="R5" s="15" t="s">
        <v>42</v>
      </c>
    </row>
    <row r="6" spans="1:18" ht="15.6">
      <c r="A6" s="15" t="s">
        <v>147</v>
      </c>
      <c r="B6" s="15">
        <v>7</v>
      </c>
      <c r="C6" s="19">
        <v>1</v>
      </c>
      <c r="D6" s="15">
        <v>0.35</v>
      </c>
      <c r="E6" s="15">
        <v>32.619999999999997</v>
      </c>
      <c r="F6" s="15">
        <v>2.25</v>
      </c>
      <c r="G6" s="15">
        <v>0.01</v>
      </c>
      <c r="H6" s="15">
        <v>3.28</v>
      </c>
      <c r="I6" s="15">
        <v>0.14000000000000001</v>
      </c>
      <c r="J6" s="15">
        <v>0.28000000000000003</v>
      </c>
      <c r="K6" s="15" t="s">
        <v>42</v>
      </c>
      <c r="L6" s="15" t="s">
        <v>42</v>
      </c>
      <c r="M6" s="15" t="s">
        <v>42</v>
      </c>
      <c r="N6" s="15" t="s">
        <v>42</v>
      </c>
      <c r="O6" s="15" t="s">
        <v>42</v>
      </c>
      <c r="P6" s="15">
        <v>92.08</v>
      </c>
      <c r="Q6" s="15" t="s">
        <v>42</v>
      </c>
      <c r="R6" s="15" t="s">
        <v>42</v>
      </c>
    </row>
    <row r="7" spans="1:18" ht="15.6">
      <c r="A7" s="15" t="s">
        <v>146</v>
      </c>
      <c r="B7" s="15">
        <v>7</v>
      </c>
      <c r="C7" s="19">
        <v>1</v>
      </c>
      <c r="D7" s="15">
        <v>0.2</v>
      </c>
      <c r="E7" s="15">
        <v>32.93</v>
      </c>
      <c r="F7" s="15">
        <v>3.12</v>
      </c>
      <c r="G7" s="15">
        <v>0.01</v>
      </c>
      <c r="H7" s="15">
        <v>2.63</v>
      </c>
      <c r="I7" s="15">
        <v>0.76</v>
      </c>
      <c r="J7" s="15" t="s">
        <v>42</v>
      </c>
      <c r="K7" s="15" t="s">
        <v>42</v>
      </c>
      <c r="L7" s="15" t="s">
        <v>42</v>
      </c>
      <c r="M7" s="15" t="s">
        <v>42</v>
      </c>
      <c r="N7" s="15" t="s">
        <v>42</v>
      </c>
      <c r="O7" s="15" t="s">
        <v>42</v>
      </c>
      <c r="P7" s="15">
        <v>82.7</v>
      </c>
      <c r="Q7" s="15" t="s">
        <v>42</v>
      </c>
      <c r="R7" s="15" t="s">
        <v>42</v>
      </c>
    </row>
    <row r="8" spans="1:18" ht="15.6">
      <c r="A8" s="15" t="s">
        <v>148</v>
      </c>
      <c r="B8" s="15">
        <v>7</v>
      </c>
      <c r="C8" s="19">
        <v>1</v>
      </c>
      <c r="D8" s="15">
        <v>0.37</v>
      </c>
      <c r="E8" s="15">
        <v>25.36</v>
      </c>
      <c r="F8" s="15">
        <v>2.2000000000000002</v>
      </c>
      <c r="G8" s="15">
        <v>0.01</v>
      </c>
      <c r="H8" s="15">
        <v>3.59</v>
      </c>
      <c r="I8" s="15">
        <v>0.18</v>
      </c>
      <c r="J8" s="15">
        <v>0.41</v>
      </c>
      <c r="K8" s="15" t="s">
        <v>42</v>
      </c>
      <c r="L8" s="15" t="s">
        <v>42</v>
      </c>
      <c r="M8" s="15" t="s">
        <v>42</v>
      </c>
      <c r="N8" s="15" t="s">
        <v>42</v>
      </c>
      <c r="O8" s="15" t="s">
        <v>42</v>
      </c>
      <c r="P8" s="15">
        <v>235.93</v>
      </c>
      <c r="Q8" s="15" t="s">
        <v>42</v>
      </c>
      <c r="R8" s="15" t="s">
        <v>42</v>
      </c>
    </row>
    <row r="9" spans="1:18" ht="15.6">
      <c r="A9" s="15" t="s">
        <v>149</v>
      </c>
      <c r="B9" s="15">
        <v>7</v>
      </c>
      <c r="C9" s="19">
        <v>1</v>
      </c>
      <c r="D9" s="15">
        <v>0.17</v>
      </c>
      <c r="E9" s="15">
        <v>50.42</v>
      </c>
      <c r="F9" s="15">
        <v>2.67</v>
      </c>
      <c r="G9" s="15">
        <v>0.01</v>
      </c>
      <c r="H9" s="15">
        <v>4.3600000000000003</v>
      </c>
      <c r="I9" s="15">
        <v>0.55000000000000004</v>
      </c>
      <c r="J9" s="15" t="s">
        <v>42</v>
      </c>
      <c r="K9" s="15" t="s">
        <v>42</v>
      </c>
      <c r="L9" s="15" t="s">
        <v>42</v>
      </c>
      <c r="M9" s="15" t="s">
        <v>42</v>
      </c>
      <c r="N9" s="15" t="s">
        <v>42</v>
      </c>
      <c r="O9" s="15" t="s">
        <v>42</v>
      </c>
      <c r="P9" s="15">
        <v>202.9</v>
      </c>
      <c r="Q9" s="15" t="s">
        <v>42</v>
      </c>
      <c r="R9" s="15" t="s">
        <v>42</v>
      </c>
    </row>
    <row r="10" spans="1:18" ht="15.6">
      <c r="A10" s="15" t="s">
        <v>150</v>
      </c>
      <c r="B10" s="15">
        <v>7</v>
      </c>
      <c r="C10" s="19">
        <v>1</v>
      </c>
      <c r="D10" s="15">
        <v>0.33</v>
      </c>
      <c r="E10" s="15">
        <v>30.61</v>
      </c>
      <c r="F10" s="15">
        <v>2.69</v>
      </c>
      <c r="G10" s="15">
        <v>0.01</v>
      </c>
      <c r="H10" s="15">
        <v>6.42</v>
      </c>
      <c r="I10" s="15">
        <v>0.3</v>
      </c>
      <c r="J10" s="15">
        <v>0.22</v>
      </c>
      <c r="K10" s="15" t="s">
        <v>42</v>
      </c>
      <c r="L10" s="15" t="s">
        <v>42</v>
      </c>
      <c r="M10" s="15" t="s">
        <v>42</v>
      </c>
      <c r="N10" s="15" t="s">
        <v>42</v>
      </c>
      <c r="O10" s="15" t="s">
        <v>42</v>
      </c>
      <c r="P10" s="15">
        <v>664.86</v>
      </c>
      <c r="Q10" s="15" t="s">
        <v>42</v>
      </c>
      <c r="R10" s="15" t="s">
        <v>42</v>
      </c>
    </row>
    <row r="11" spans="1:18" ht="15.6">
      <c r="A11" s="43" t="s">
        <v>151</v>
      </c>
      <c r="B11" s="49">
        <v>10</v>
      </c>
      <c r="C11" s="49">
        <v>2</v>
      </c>
      <c r="D11" s="45">
        <v>0.33600000000000002</v>
      </c>
      <c r="E11" s="45">
        <v>380.661</v>
      </c>
      <c r="F11" s="45">
        <v>3.5150000000000001</v>
      </c>
      <c r="G11" s="45">
        <v>1.2999999999999999E-2</v>
      </c>
      <c r="H11" s="45">
        <v>3.847</v>
      </c>
      <c r="I11" s="45">
        <v>0.65500000000000003</v>
      </c>
      <c r="J11" s="45">
        <v>5.2999999999999999E-2</v>
      </c>
      <c r="K11" s="45" t="s">
        <v>42</v>
      </c>
      <c r="L11" s="45" t="s">
        <v>42</v>
      </c>
      <c r="M11" s="45" t="s">
        <v>42</v>
      </c>
      <c r="N11" s="45" t="s">
        <v>42</v>
      </c>
      <c r="O11" s="45">
        <v>2.8000000000000001E-2</v>
      </c>
      <c r="P11" s="45">
        <v>19.001999999999999</v>
      </c>
      <c r="Q11" s="45" t="s">
        <v>42</v>
      </c>
      <c r="R11" s="43" t="s">
        <v>42</v>
      </c>
    </row>
    <row r="12" spans="1:18" ht="15.6">
      <c r="A12" s="43" t="s">
        <v>151</v>
      </c>
      <c r="B12" s="49">
        <v>10</v>
      </c>
      <c r="C12" s="49">
        <v>2</v>
      </c>
      <c r="D12" s="45">
        <v>0.34499999999999997</v>
      </c>
      <c r="E12" s="45">
        <v>388.75700000000001</v>
      </c>
      <c r="F12" s="45">
        <v>3.5990000000000002</v>
      </c>
      <c r="G12" s="45">
        <v>1.6E-2</v>
      </c>
      <c r="H12" s="45">
        <v>4.351</v>
      </c>
      <c r="I12" s="45">
        <v>0.68100000000000005</v>
      </c>
      <c r="J12" s="45">
        <v>5.0999999999999997E-2</v>
      </c>
      <c r="K12" s="45" t="s">
        <v>42</v>
      </c>
      <c r="L12" s="45" t="s">
        <v>42</v>
      </c>
      <c r="M12" s="45" t="s">
        <v>42</v>
      </c>
      <c r="N12" s="45" t="s">
        <v>42</v>
      </c>
      <c r="O12" s="45">
        <v>3.4000000000000002E-2</v>
      </c>
      <c r="P12" s="45">
        <v>19.048999999999999</v>
      </c>
      <c r="Q12" s="45" t="s">
        <v>42</v>
      </c>
      <c r="R12" s="43" t="s">
        <v>42</v>
      </c>
    </row>
    <row r="13" spans="1:18" ht="15.6">
      <c r="A13" s="48" t="s">
        <v>157</v>
      </c>
      <c r="B13" s="15">
        <v>10</v>
      </c>
      <c r="C13" s="103">
        <v>3</v>
      </c>
      <c r="D13" s="123">
        <v>0.27100000000000002</v>
      </c>
      <c r="E13" s="123">
        <v>246.02699999999999</v>
      </c>
      <c r="F13" s="123">
        <v>1.387</v>
      </c>
      <c r="G13" s="123">
        <v>8.9999999999999993E-3</v>
      </c>
      <c r="H13" s="123">
        <v>0.48499999999999999</v>
      </c>
      <c r="I13" s="123" t="s">
        <v>154</v>
      </c>
      <c r="J13" s="123" t="s">
        <v>154</v>
      </c>
      <c r="K13" s="123" t="s">
        <v>154</v>
      </c>
      <c r="L13" s="123" t="s">
        <v>42</v>
      </c>
      <c r="M13" s="123" t="s">
        <v>42</v>
      </c>
      <c r="N13" s="123" t="s">
        <v>42</v>
      </c>
      <c r="O13" s="123" t="s">
        <v>154</v>
      </c>
      <c r="P13" s="123">
        <v>5.2160000000000002</v>
      </c>
      <c r="Q13" s="45" t="s">
        <v>42</v>
      </c>
      <c r="R13" s="43" t="s">
        <v>42</v>
      </c>
    </row>
    <row r="14" spans="1:18" ht="15.6">
      <c r="A14" s="48" t="s">
        <v>157</v>
      </c>
      <c r="B14" s="15">
        <v>10</v>
      </c>
      <c r="C14" s="103">
        <v>3</v>
      </c>
      <c r="D14" s="104">
        <v>0.28299999999999997</v>
      </c>
      <c r="E14" s="104">
        <v>242.66</v>
      </c>
      <c r="F14" s="104">
        <v>1.345</v>
      </c>
      <c r="G14" s="104">
        <v>0.01</v>
      </c>
      <c r="H14" s="104">
        <v>0.47199999999999998</v>
      </c>
      <c r="I14" s="104" t="s">
        <v>154</v>
      </c>
      <c r="J14" s="104" t="s">
        <v>154</v>
      </c>
      <c r="K14" s="104" t="s">
        <v>154</v>
      </c>
      <c r="L14" s="104" t="s">
        <v>42</v>
      </c>
      <c r="M14" s="104" t="s">
        <v>42</v>
      </c>
      <c r="N14" s="104" t="s">
        <v>42</v>
      </c>
      <c r="O14" s="104" t="s">
        <v>42</v>
      </c>
      <c r="P14" s="104">
        <v>4.891</v>
      </c>
      <c r="Q14" s="104" t="s">
        <v>42</v>
      </c>
      <c r="R14" s="104" t="s">
        <v>42</v>
      </c>
    </row>
    <row r="19" spans="1:4">
      <c r="A19" s="2"/>
      <c r="B19" s="2"/>
    </row>
    <row r="20" spans="1:4">
      <c r="A20" s="2"/>
      <c r="B20" s="2"/>
    </row>
    <row r="21" spans="1:4">
      <c r="A21" s="2"/>
      <c r="B21" s="2"/>
    </row>
    <row r="22" spans="1:4">
      <c r="A22" s="2"/>
      <c r="B22" s="2"/>
    </row>
    <row r="23" spans="1:4">
      <c r="A23" s="2"/>
      <c r="D23" s="1"/>
    </row>
    <row r="24" spans="1:4">
      <c r="A24" s="1"/>
    </row>
    <row r="33" spans="11:11">
      <c r="K33" s="1" t="s">
        <v>107</v>
      </c>
    </row>
    <row r="49" spans="3:3">
      <c r="C49" s="1"/>
    </row>
  </sheetData>
  <mergeCells count="1">
    <mergeCell ref="D3:R3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B19" sqref="B19"/>
    </sheetView>
  </sheetViews>
  <sheetFormatPr defaultRowHeight="14.4"/>
  <cols>
    <col min="1" max="1" width="11" customWidth="1"/>
    <col min="2" max="2" width="20.88671875" customWidth="1"/>
    <col min="3" max="3" width="21.6640625" customWidth="1"/>
    <col min="4" max="4" width="12" customWidth="1"/>
  </cols>
  <sheetData>
    <row r="2" spans="1:3" ht="15.6">
      <c r="A2" s="12" t="s">
        <v>88</v>
      </c>
      <c r="B2" s="18" t="s">
        <v>44</v>
      </c>
      <c r="C2" s="50"/>
    </row>
    <row r="3" spans="1:3" ht="15.6">
      <c r="A3" s="15" t="s">
        <v>145</v>
      </c>
      <c r="B3" s="15">
        <v>137.69999999999999</v>
      </c>
      <c r="C3" s="139"/>
    </row>
    <row r="4" spans="1:3" ht="15.6">
      <c r="A4" s="15" t="s">
        <v>147</v>
      </c>
      <c r="B4" s="15">
        <v>32.619999999999997</v>
      </c>
      <c r="C4" s="139"/>
    </row>
    <row r="5" spans="1:3" ht="15.6">
      <c r="A5" s="15" t="s">
        <v>146</v>
      </c>
      <c r="B5" s="15">
        <v>32.93</v>
      </c>
      <c r="C5" s="139"/>
    </row>
    <row r="6" spans="1:3" ht="15.6">
      <c r="A6" s="15" t="s">
        <v>148</v>
      </c>
      <c r="B6" s="15">
        <v>25.36</v>
      </c>
      <c r="C6" s="139"/>
    </row>
    <row r="7" spans="1:3" ht="15.6">
      <c r="A7" s="15" t="s">
        <v>149</v>
      </c>
      <c r="B7" s="15">
        <v>50.42</v>
      </c>
      <c r="C7" s="139"/>
    </row>
    <row r="8" spans="1:3" ht="15.6">
      <c r="A8" s="106" t="s">
        <v>150</v>
      </c>
      <c r="B8" s="106">
        <v>30.61</v>
      </c>
      <c r="C8" s="139"/>
    </row>
    <row r="9" spans="1:3" ht="15.6">
      <c r="A9" s="43" t="s">
        <v>151</v>
      </c>
      <c r="B9" s="4">
        <f>(380.661+388.757)/2</f>
        <v>384.709</v>
      </c>
      <c r="C9" s="140"/>
    </row>
    <row r="10" spans="1:3" ht="15.6">
      <c r="A10" s="48" t="s">
        <v>157</v>
      </c>
      <c r="B10" s="4">
        <f>(246.03+242.66)/2</f>
        <v>244.345</v>
      </c>
      <c r="C10" s="140"/>
    </row>
    <row r="11" spans="1:3" ht="15.6">
      <c r="A11" s="142"/>
      <c r="C11" s="139"/>
    </row>
    <row r="12" spans="1:3" ht="15.6">
      <c r="C12" s="139"/>
    </row>
    <row r="13" spans="1:3">
      <c r="C13" s="50"/>
    </row>
    <row r="14" spans="1:3" ht="15.6">
      <c r="C14" s="141"/>
    </row>
    <row r="15" spans="1:3">
      <c r="C15" s="50"/>
    </row>
    <row r="16" spans="1:3">
      <c r="C16" s="50"/>
    </row>
    <row r="17" spans="1:4">
      <c r="C17" s="50"/>
    </row>
    <row r="18" spans="1:4">
      <c r="B18" s="53"/>
      <c r="C18" s="50"/>
      <c r="D18" s="1" t="s">
        <v>206</v>
      </c>
    </row>
    <row r="19" spans="1:4">
      <c r="A19" s="1"/>
      <c r="B19" s="53"/>
      <c r="C19" s="50"/>
    </row>
    <row r="20" spans="1:4" ht="15.6">
      <c r="B20" s="143"/>
      <c r="C20" s="50"/>
    </row>
    <row r="21" spans="1:4" ht="15.6">
      <c r="B21" s="143"/>
      <c r="C21" s="53"/>
    </row>
    <row r="22" spans="1:4" ht="15.6">
      <c r="B22" s="144"/>
      <c r="C22" s="53"/>
    </row>
    <row r="23" spans="1:4" ht="15.6">
      <c r="B23" s="145"/>
      <c r="C23" s="53"/>
    </row>
    <row r="24" spans="1:4">
      <c r="B24" s="53"/>
      <c r="C24" s="5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7"/>
  <sheetViews>
    <sheetView topLeftCell="A21" zoomScale="80" zoomScaleNormal="80" workbookViewId="0">
      <selection activeCell="E38" sqref="E38"/>
    </sheetView>
  </sheetViews>
  <sheetFormatPr defaultRowHeight="14.4"/>
  <cols>
    <col min="1" max="1" width="15" style="62" customWidth="1"/>
    <col min="2" max="2" width="17.21875" style="62" customWidth="1"/>
    <col min="3" max="3" width="17.109375" style="62" customWidth="1"/>
    <col min="4" max="4" width="15.109375" style="62" customWidth="1"/>
    <col min="5" max="5" width="20.44140625" style="62" customWidth="1"/>
    <col min="6" max="6" width="19.109375" style="62" customWidth="1"/>
    <col min="7" max="7" width="20.44140625" style="62" customWidth="1"/>
    <col min="8" max="8" width="13.33203125" style="62" customWidth="1"/>
    <col min="9" max="9" width="19.21875" style="62" customWidth="1"/>
    <col min="10" max="10" width="17.44140625" customWidth="1"/>
    <col min="11" max="11" width="17" style="1" customWidth="1"/>
    <col min="12" max="12" width="12.88671875" style="62" customWidth="1"/>
    <col min="13" max="13" width="12.6640625" style="1" customWidth="1"/>
    <col min="14" max="14" width="20.33203125" style="1" customWidth="1"/>
    <col min="15" max="15" width="15.44140625" style="1" customWidth="1"/>
    <col min="16" max="16" width="14" style="1" customWidth="1"/>
    <col min="17" max="17" width="12.6640625" style="1" customWidth="1"/>
    <col min="18" max="18" width="11" style="1" customWidth="1"/>
  </cols>
  <sheetData>
    <row r="1" spans="1:16">
      <c r="J1" s="1"/>
    </row>
    <row r="2" spans="1:16">
      <c r="J2" s="1"/>
    </row>
    <row r="3" spans="1:16" ht="15.6" customHeight="1">
      <c r="J3" s="1"/>
    </row>
    <row r="4" spans="1:16" ht="15.6" customHeight="1">
      <c r="A4" s="71"/>
      <c r="B4" s="71"/>
      <c r="C4" s="71"/>
      <c r="D4" s="71"/>
      <c r="E4" s="71"/>
      <c r="F4" s="71"/>
      <c r="J4" s="1"/>
    </row>
    <row r="5" spans="1:16">
      <c r="A5" s="65"/>
      <c r="B5" s="65"/>
      <c r="C5" s="65"/>
      <c r="D5" s="65"/>
      <c r="E5" s="65"/>
      <c r="F5" s="65"/>
      <c r="G5" s="65"/>
      <c r="H5" s="65"/>
      <c r="I5" s="65"/>
      <c r="J5" s="50"/>
      <c r="M5" s="50"/>
      <c r="N5" s="50"/>
    </row>
    <row r="6" spans="1:16" ht="18" customHeight="1">
      <c r="A6" s="65"/>
      <c r="B6" s="65"/>
      <c r="C6" s="65"/>
      <c r="D6" s="65"/>
      <c r="E6" s="65"/>
      <c r="F6" s="65"/>
      <c r="G6" s="65"/>
      <c r="H6" s="65"/>
      <c r="I6" s="65"/>
      <c r="J6" s="50"/>
      <c r="M6" s="51"/>
      <c r="N6" s="50"/>
    </row>
    <row r="7" spans="1:16" ht="22.2" customHeight="1">
      <c r="A7" s="72"/>
      <c r="B7" s="73"/>
      <c r="C7" s="72"/>
      <c r="D7" s="72"/>
      <c r="E7" s="72"/>
      <c r="F7" s="72"/>
      <c r="G7" s="72"/>
      <c r="H7" s="72"/>
      <c r="I7" s="72"/>
      <c r="J7" s="50"/>
      <c r="M7" s="52"/>
      <c r="N7" s="50"/>
    </row>
    <row r="8" spans="1:16" ht="21.6" customHeight="1">
      <c r="A8" s="73"/>
      <c r="B8" s="73"/>
      <c r="C8" s="72"/>
      <c r="D8" s="72"/>
      <c r="E8" s="72"/>
      <c r="F8" s="72"/>
      <c r="G8" s="72"/>
      <c r="H8" s="73"/>
      <c r="I8" s="73"/>
      <c r="J8" s="50"/>
      <c r="M8" s="52"/>
      <c r="N8" s="50"/>
    </row>
    <row r="9" spans="1:16" ht="36.6" customHeight="1">
      <c r="A9" s="72"/>
      <c r="B9" s="73"/>
      <c r="C9" s="72"/>
      <c r="D9" s="72"/>
      <c r="E9" s="72"/>
      <c r="F9" s="73"/>
      <c r="G9" s="72"/>
      <c r="H9" s="73"/>
      <c r="I9" s="72"/>
      <c r="J9" s="50"/>
      <c r="M9" s="52"/>
      <c r="N9" s="50"/>
      <c r="O9" s="2"/>
      <c r="P9" s="2"/>
    </row>
    <row r="10" spans="1:16" ht="15.6">
      <c r="A10" s="72"/>
      <c r="B10" s="74"/>
      <c r="C10" s="56"/>
      <c r="D10" s="58"/>
      <c r="E10" s="58"/>
      <c r="F10" s="74"/>
      <c r="G10" s="58"/>
      <c r="H10" s="74"/>
      <c r="I10" s="74"/>
      <c r="J10" s="50"/>
      <c r="M10" s="52"/>
      <c r="O10" s="2"/>
      <c r="P10" s="2"/>
    </row>
    <row r="11" spans="1:16" ht="15.6" customHeight="1">
      <c r="A11" s="72"/>
      <c r="B11" s="74"/>
      <c r="C11" s="56"/>
      <c r="D11" s="58"/>
      <c r="E11" s="58"/>
      <c r="F11" s="74"/>
      <c r="G11" s="58"/>
      <c r="H11" s="74"/>
      <c r="I11" s="74"/>
      <c r="J11" s="50"/>
      <c r="M11" s="52"/>
      <c r="O11" s="2"/>
      <c r="P11" s="2"/>
    </row>
    <row r="12" spans="1:16" ht="15.6">
      <c r="A12" s="72"/>
      <c r="B12" s="74"/>
      <c r="C12" s="56"/>
      <c r="D12" s="58"/>
      <c r="E12" s="58"/>
      <c r="F12" s="74"/>
      <c r="G12" s="58"/>
      <c r="H12" s="74"/>
      <c r="I12" s="74"/>
      <c r="J12" s="50"/>
      <c r="M12" s="52"/>
      <c r="O12" s="2"/>
    </row>
    <row r="13" spans="1:16" ht="46.2" customHeight="1">
      <c r="A13" s="72"/>
      <c r="B13" s="74"/>
      <c r="C13" s="56"/>
      <c r="D13" s="59"/>
      <c r="E13" s="58"/>
      <c r="F13" s="74"/>
      <c r="G13" s="58"/>
      <c r="H13" s="74"/>
      <c r="I13" s="74"/>
      <c r="J13" s="50"/>
      <c r="M13" s="52"/>
    </row>
    <row r="14" spans="1:16" ht="15.6">
      <c r="A14" s="72"/>
      <c r="B14" s="74"/>
      <c r="C14" s="56"/>
      <c r="D14" s="58"/>
      <c r="E14" s="58"/>
      <c r="F14" s="74"/>
      <c r="G14" s="58"/>
      <c r="H14" s="74"/>
      <c r="I14" s="74"/>
      <c r="J14" s="50"/>
      <c r="M14" s="52"/>
      <c r="N14" s="50"/>
    </row>
    <row r="15" spans="1:16" ht="27.6" customHeight="1">
      <c r="A15" s="72"/>
      <c r="B15" s="74"/>
      <c r="C15" s="56"/>
      <c r="D15" s="58"/>
      <c r="E15" s="58"/>
      <c r="F15" s="74"/>
      <c r="G15" s="58"/>
      <c r="H15" s="74"/>
      <c r="I15" s="74"/>
      <c r="J15" s="50"/>
      <c r="M15" s="52"/>
      <c r="N15" s="50"/>
    </row>
    <row r="16" spans="1:16" ht="15.6">
      <c r="A16" s="72"/>
      <c r="B16" s="74"/>
      <c r="C16" s="56"/>
      <c r="D16" s="58"/>
      <c r="E16" s="58"/>
      <c r="F16" s="74"/>
      <c r="G16" s="58"/>
      <c r="H16" s="74"/>
      <c r="I16" s="74"/>
      <c r="J16" s="50"/>
      <c r="M16" s="52"/>
      <c r="N16" s="50"/>
    </row>
    <row r="17" spans="1:25" ht="46.2" customHeight="1">
      <c r="A17" s="72"/>
      <c r="B17" s="74"/>
      <c r="C17" s="56"/>
      <c r="D17" s="58"/>
      <c r="E17" s="58"/>
      <c r="F17" s="74"/>
      <c r="G17" s="58"/>
      <c r="H17" s="74"/>
      <c r="I17" s="74"/>
      <c r="J17" s="50"/>
      <c r="M17" s="52"/>
      <c r="N17" s="50"/>
    </row>
    <row r="18" spans="1:25" ht="15.6">
      <c r="A18" s="72"/>
      <c r="B18" s="74"/>
      <c r="C18" s="56"/>
      <c r="D18" s="58"/>
      <c r="E18" s="58"/>
      <c r="F18" s="74"/>
      <c r="G18" s="58"/>
      <c r="H18" s="74"/>
      <c r="I18" s="74"/>
      <c r="J18" s="50"/>
      <c r="M18" s="52"/>
      <c r="N18" s="50"/>
    </row>
    <row r="19" spans="1:25" ht="15.6" customHeight="1">
      <c r="A19" s="72"/>
      <c r="B19" s="74"/>
      <c r="C19" s="56"/>
      <c r="D19" s="58"/>
      <c r="E19" s="58"/>
      <c r="F19" s="74"/>
      <c r="G19" s="58"/>
      <c r="H19" s="74"/>
      <c r="I19" s="74"/>
      <c r="J19" s="50"/>
    </row>
    <row r="20" spans="1:25" ht="15.6">
      <c r="A20" s="72"/>
      <c r="B20" s="74"/>
      <c r="C20" s="56"/>
      <c r="D20" s="58"/>
      <c r="E20" s="58"/>
      <c r="F20" s="74"/>
      <c r="G20" s="58"/>
      <c r="H20" s="74"/>
      <c r="I20" s="74"/>
      <c r="J20" s="50"/>
    </row>
    <row r="21" spans="1:25" ht="15.6">
      <c r="A21" s="72"/>
      <c r="B21" s="74"/>
      <c r="C21" s="56"/>
      <c r="D21" s="58"/>
      <c r="E21" s="58"/>
      <c r="F21" s="74"/>
      <c r="G21" s="58"/>
      <c r="H21" s="74"/>
      <c r="I21" s="74"/>
      <c r="J21" s="50"/>
    </row>
    <row r="22" spans="1:25" ht="15.6">
      <c r="A22" s="3"/>
      <c r="B22" s="74"/>
      <c r="C22" s="56"/>
      <c r="D22" s="58"/>
      <c r="E22" s="58"/>
      <c r="F22" s="74"/>
      <c r="G22" s="58"/>
      <c r="H22" s="74"/>
      <c r="I22" s="74"/>
      <c r="J22" s="50"/>
    </row>
    <row r="23" spans="1:25" ht="15.6">
      <c r="A23" s="72"/>
      <c r="B23" s="74"/>
      <c r="C23" s="56"/>
      <c r="D23" s="59"/>
      <c r="E23" s="58"/>
      <c r="F23" s="74"/>
      <c r="G23" s="58"/>
      <c r="H23" s="74"/>
      <c r="I23" s="74"/>
      <c r="J23" s="50"/>
    </row>
    <row r="24" spans="1:25">
      <c r="A24" s="65"/>
      <c r="B24" s="65"/>
      <c r="C24" s="65"/>
      <c r="D24" s="65"/>
      <c r="E24" s="65"/>
      <c r="F24" s="65"/>
      <c r="G24" s="65"/>
      <c r="H24" s="65"/>
      <c r="I24" s="65"/>
      <c r="J24" s="50"/>
    </row>
    <row r="25" spans="1:25">
      <c r="J25" s="1"/>
    </row>
    <row r="26" spans="1:25" ht="15.6">
      <c r="A26" s="146" t="s">
        <v>212</v>
      </c>
      <c r="B26" s="147"/>
      <c r="C26" s="147"/>
      <c r="D26" s="147"/>
      <c r="E26" s="147"/>
      <c r="F26" s="147"/>
      <c r="G26" s="147"/>
      <c r="H26" s="147"/>
      <c r="I26" s="147"/>
      <c r="J26" s="1"/>
    </row>
    <row r="27" spans="1:25" ht="15.6">
      <c r="A27" s="146" t="s">
        <v>207</v>
      </c>
      <c r="B27" s="147"/>
      <c r="C27" s="147"/>
      <c r="D27" s="147"/>
      <c r="E27" s="147"/>
      <c r="F27" s="147"/>
      <c r="G27" s="147"/>
      <c r="H27" s="147"/>
      <c r="I27" s="147"/>
      <c r="J27" s="53"/>
      <c r="K27" s="53"/>
      <c r="L27" s="64"/>
      <c r="N27" s="53"/>
    </row>
    <row r="28" spans="1:25" ht="15.6">
      <c r="A28" s="148" t="s">
        <v>88</v>
      </c>
      <c r="B28" s="149" t="s">
        <v>156</v>
      </c>
      <c r="C28" s="149" t="s">
        <v>77</v>
      </c>
      <c r="D28" s="149" t="s">
        <v>80</v>
      </c>
      <c r="E28" s="150" t="s">
        <v>160</v>
      </c>
      <c r="F28" s="150" t="s">
        <v>81</v>
      </c>
      <c r="G28" s="149" t="s">
        <v>77</v>
      </c>
      <c r="H28" s="149" t="s">
        <v>161</v>
      </c>
      <c r="I28" s="151" t="s">
        <v>160</v>
      </c>
      <c r="J28" s="76"/>
      <c r="K28" s="76"/>
      <c r="L28" s="69"/>
      <c r="N28" s="68"/>
    </row>
    <row r="29" spans="1:25" ht="15.6" customHeight="1">
      <c r="A29" s="106" t="s">
        <v>145</v>
      </c>
      <c r="B29" s="147">
        <v>1</v>
      </c>
      <c r="C29" s="152" t="s">
        <v>78</v>
      </c>
      <c r="D29" s="56" t="s">
        <v>86</v>
      </c>
      <c r="E29" s="59">
        <v>8.24</v>
      </c>
      <c r="F29" s="189" t="s">
        <v>82</v>
      </c>
      <c r="G29" s="152" t="s">
        <v>79</v>
      </c>
      <c r="H29" s="153" t="s">
        <v>159</v>
      </c>
      <c r="I29" s="154">
        <f>LOG(10^0)</f>
        <v>0</v>
      </c>
      <c r="J29" s="65"/>
      <c r="K29" s="53"/>
      <c r="L29" s="53"/>
      <c r="M29" s="53"/>
      <c r="N29" s="53"/>
      <c r="O29" s="53"/>
      <c r="P29" s="53"/>
      <c r="Q29" s="53"/>
      <c r="R29" s="53"/>
    </row>
    <row r="30" spans="1:25" ht="15.6">
      <c r="A30" s="102" t="s">
        <v>145</v>
      </c>
      <c r="B30" s="147">
        <v>1</v>
      </c>
      <c r="C30" s="155" t="s">
        <v>78</v>
      </c>
      <c r="D30" s="56" t="s">
        <v>87</v>
      </c>
      <c r="E30" s="59">
        <v>8.2799999999999994</v>
      </c>
      <c r="F30" s="190"/>
      <c r="G30" s="155" t="s">
        <v>79</v>
      </c>
      <c r="H30" s="153" t="s">
        <v>159</v>
      </c>
      <c r="I30" s="156">
        <f t="shared" ref="I30:I40" si="0">LOG(10^0)</f>
        <v>0</v>
      </c>
      <c r="J30" s="65"/>
      <c r="K30" s="124"/>
      <c r="L30" s="125"/>
      <c r="M30" s="125"/>
      <c r="N30" s="125"/>
      <c r="O30" s="125"/>
      <c r="P30" s="125"/>
      <c r="Q30" s="126" t="s">
        <v>105</v>
      </c>
      <c r="R30" s="127" t="s">
        <v>106</v>
      </c>
    </row>
    <row r="31" spans="1:25" ht="15.6" customHeight="1">
      <c r="A31" s="102" t="s">
        <v>147</v>
      </c>
      <c r="B31" s="147">
        <v>1</v>
      </c>
      <c r="C31" s="155" t="s">
        <v>78</v>
      </c>
      <c r="D31" s="56" t="s">
        <v>86</v>
      </c>
      <c r="E31" s="59">
        <v>7.86</v>
      </c>
      <c r="F31" s="190" t="s">
        <v>83</v>
      </c>
      <c r="G31" s="155" t="s">
        <v>79</v>
      </c>
      <c r="H31" s="153" t="s">
        <v>159</v>
      </c>
      <c r="I31" s="156">
        <f t="shared" si="0"/>
        <v>0</v>
      </c>
      <c r="J31" s="65"/>
      <c r="K31" s="128" t="s">
        <v>110</v>
      </c>
      <c r="L31" s="53"/>
      <c r="M31" s="53"/>
      <c r="N31" s="53"/>
      <c r="O31" s="53"/>
      <c r="P31" s="53"/>
      <c r="Q31" s="60" t="s">
        <v>109</v>
      </c>
      <c r="R31" s="129">
        <v>0</v>
      </c>
    </row>
    <row r="32" spans="1:25" ht="15.6">
      <c r="A32" s="102" t="s">
        <v>147</v>
      </c>
      <c r="B32" s="147">
        <v>1</v>
      </c>
      <c r="C32" s="155" t="s">
        <v>78</v>
      </c>
      <c r="D32" s="56" t="s">
        <v>87</v>
      </c>
      <c r="E32" s="59">
        <v>8</v>
      </c>
      <c r="F32" s="190"/>
      <c r="G32" s="155" t="s">
        <v>79</v>
      </c>
      <c r="H32" s="153" t="s">
        <v>159</v>
      </c>
      <c r="I32" s="156">
        <f t="shared" si="0"/>
        <v>0</v>
      </c>
      <c r="J32" s="65"/>
      <c r="K32" s="128" t="s">
        <v>112</v>
      </c>
      <c r="L32" s="53"/>
      <c r="M32" s="53"/>
      <c r="N32" s="53"/>
      <c r="O32" s="53"/>
      <c r="P32" s="53"/>
      <c r="Q32" s="60" t="s">
        <v>113</v>
      </c>
      <c r="R32" s="130" t="s">
        <v>111</v>
      </c>
      <c r="Y32" s="1" t="s">
        <v>107</v>
      </c>
    </row>
    <row r="33" spans="1:20" ht="15.6" customHeight="1">
      <c r="A33" s="102" t="s">
        <v>146</v>
      </c>
      <c r="B33" s="147">
        <v>1</v>
      </c>
      <c r="C33" s="155" t="s">
        <v>78</v>
      </c>
      <c r="D33" s="56" t="s">
        <v>86</v>
      </c>
      <c r="E33" s="59" t="s">
        <v>111</v>
      </c>
      <c r="F33" s="190" t="s">
        <v>82</v>
      </c>
      <c r="G33" s="155" t="s">
        <v>79</v>
      </c>
      <c r="H33" s="153" t="s">
        <v>159</v>
      </c>
      <c r="I33" s="156">
        <f t="shared" si="0"/>
        <v>0</v>
      </c>
      <c r="J33" s="65"/>
      <c r="K33" s="131" t="s">
        <v>107</v>
      </c>
      <c r="L33" s="53"/>
      <c r="M33" s="53"/>
      <c r="N33" s="53"/>
      <c r="O33" s="53"/>
      <c r="P33" s="53"/>
      <c r="Q33" s="53"/>
      <c r="R33" s="132"/>
      <c r="S33" s="53"/>
      <c r="T33" s="53"/>
    </row>
    <row r="34" spans="1:20" ht="15.6">
      <c r="A34" s="102" t="s">
        <v>146</v>
      </c>
      <c r="B34" s="147">
        <v>1</v>
      </c>
      <c r="C34" s="155" t="s">
        <v>78</v>
      </c>
      <c r="D34" s="56" t="s">
        <v>87</v>
      </c>
      <c r="E34" s="59">
        <v>8.57</v>
      </c>
      <c r="F34" s="190"/>
      <c r="G34" s="155" t="s">
        <v>79</v>
      </c>
      <c r="H34" s="153" t="s">
        <v>159</v>
      </c>
      <c r="I34" s="156">
        <f t="shared" si="0"/>
        <v>0</v>
      </c>
      <c r="J34" s="65"/>
      <c r="K34" s="67"/>
      <c r="L34" s="64"/>
      <c r="M34" s="64"/>
      <c r="N34" s="64"/>
      <c r="O34" s="64"/>
      <c r="P34" s="64"/>
      <c r="Q34" s="64"/>
      <c r="R34" s="70"/>
      <c r="S34" s="62"/>
    </row>
    <row r="35" spans="1:20" ht="15.6" customHeight="1">
      <c r="A35" s="102" t="s">
        <v>148</v>
      </c>
      <c r="B35" s="147">
        <v>1</v>
      </c>
      <c r="C35" s="155" t="s">
        <v>78</v>
      </c>
      <c r="D35" s="56" t="s">
        <v>86</v>
      </c>
      <c r="E35" s="59">
        <v>8.2899999999999991</v>
      </c>
      <c r="F35" s="190" t="s">
        <v>84</v>
      </c>
      <c r="G35" s="155" t="s">
        <v>79</v>
      </c>
      <c r="H35" s="153" t="s">
        <v>159</v>
      </c>
      <c r="I35" s="156">
        <f t="shared" si="0"/>
        <v>0</v>
      </c>
      <c r="J35" s="65"/>
      <c r="K35" s="128"/>
      <c r="L35" s="64"/>
      <c r="M35" s="53"/>
      <c r="N35" s="53"/>
      <c r="O35" s="53"/>
      <c r="P35" s="83" t="s">
        <v>158</v>
      </c>
      <c r="Q35" s="53"/>
      <c r="R35" s="132"/>
    </row>
    <row r="36" spans="1:20" ht="15.6">
      <c r="A36" s="102" t="s">
        <v>148</v>
      </c>
      <c r="B36" s="147">
        <v>1</v>
      </c>
      <c r="C36" s="155" t="s">
        <v>78</v>
      </c>
      <c r="D36" s="56" t="s">
        <v>87</v>
      </c>
      <c r="E36" s="59">
        <v>8.32</v>
      </c>
      <c r="F36" s="190"/>
      <c r="G36" s="155" t="s">
        <v>79</v>
      </c>
      <c r="H36" s="153" t="s">
        <v>159</v>
      </c>
      <c r="I36" s="156">
        <f t="shared" si="0"/>
        <v>0</v>
      </c>
      <c r="J36" s="65"/>
      <c r="K36" s="133" t="s">
        <v>211</v>
      </c>
      <c r="L36" s="134"/>
      <c r="M36" s="134" t="s">
        <v>101</v>
      </c>
      <c r="N36" s="53"/>
      <c r="O36" s="134"/>
      <c r="P36" s="64" t="s">
        <v>108</v>
      </c>
      <c r="Q36" s="53"/>
      <c r="R36" s="132"/>
    </row>
    <row r="37" spans="1:20" ht="15.6" customHeight="1">
      <c r="A37" s="102" t="s">
        <v>149</v>
      </c>
      <c r="B37" s="147">
        <v>1</v>
      </c>
      <c r="C37" s="155" t="s">
        <v>78</v>
      </c>
      <c r="D37" s="56" t="s">
        <v>86</v>
      </c>
      <c r="E37" s="59">
        <v>8.4600000000000009</v>
      </c>
      <c r="F37" s="190" t="s">
        <v>85</v>
      </c>
      <c r="G37" s="155" t="s">
        <v>79</v>
      </c>
      <c r="H37" s="153" t="s">
        <v>159</v>
      </c>
      <c r="I37" s="156">
        <f t="shared" si="0"/>
        <v>0</v>
      </c>
      <c r="J37" s="65"/>
      <c r="K37" s="133" t="s">
        <v>102</v>
      </c>
      <c r="L37" s="134"/>
      <c r="M37" s="134" t="s">
        <v>100</v>
      </c>
      <c r="N37" s="53"/>
      <c r="O37" s="134"/>
      <c r="P37" s="64"/>
      <c r="Q37" s="53"/>
      <c r="R37" s="132"/>
    </row>
    <row r="38" spans="1:20" ht="15.6">
      <c r="A38" s="102" t="s">
        <v>149</v>
      </c>
      <c r="B38" s="147">
        <v>1</v>
      </c>
      <c r="C38" s="155" t="s">
        <v>78</v>
      </c>
      <c r="D38" s="56" t="s">
        <v>87</v>
      </c>
      <c r="E38" s="59">
        <v>8.4600000000000009</v>
      </c>
      <c r="F38" s="190"/>
      <c r="G38" s="155" t="s">
        <v>79</v>
      </c>
      <c r="H38" s="153" t="s">
        <v>159</v>
      </c>
      <c r="I38" s="156">
        <f t="shared" si="0"/>
        <v>0</v>
      </c>
      <c r="J38" s="65"/>
      <c r="K38" s="135" t="s">
        <v>210</v>
      </c>
      <c r="L38" s="136"/>
      <c r="M38" s="136" t="s">
        <v>103</v>
      </c>
      <c r="N38" s="137"/>
      <c r="O38" s="136"/>
      <c r="P38" s="63" t="s">
        <v>104</v>
      </c>
      <c r="Q38" s="137"/>
      <c r="R38" s="138"/>
    </row>
    <row r="39" spans="1:20" ht="15.6" customHeight="1">
      <c r="A39" s="102" t="s">
        <v>150</v>
      </c>
      <c r="B39" s="147">
        <v>1</v>
      </c>
      <c r="C39" s="155" t="s">
        <v>78</v>
      </c>
      <c r="D39" s="56" t="s">
        <v>86</v>
      </c>
      <c r="E39" s="59">
        <v>8.39</v>
      </c>
      <c r="F39" s="190" t="s">
        <v>84</v>
      </c>
      <c r="G39" s="155" t="s">
        <v>79</v>
      </c>
      <c r="H39" s="153" t="s">
        <v>159</v>
      </c>
      <c r="I39" s="156">
        <f t="shared" si="0"/>
        <v>0</v>
      </c>
      <c r="J39" s="65"/>
    </row>
    <row r="40" spans="1:20" ht="15.6">
      <c r="A40" s="102" t="s">
        <v>150</v>
      </c>
      <c r="B40" s="147">
        <v>1</v>
      </c>
      <c r="C40" s="155" t="s">
        <v>78</v>
      </c>
      <c r="D40" s="56" t="s">
        <v>87</v>
      </c>
      <c r="E40" s="59">
        <v>8.5299999999999994</v>
      </c>
      <c r="F40" s="190"/>
      <c r="G40" s="155" t="s">
        <v>79</v>
      </c>
      <c r="H40" s="153" t="s">
        <v>159</v>
      </c>
      <c r="I40" s="156">
        <f t="shared" si="0"/>
        <v>0</v>
      </c>
      <c r="J40" s="65"/>
      <c r="K40" s="53"/>
      <c r="L40" s="1"/>
    </row>
    <row r="41" spans="1:20" ht="15.6" customHeight="1">
      <c r="A41" s="114"/>
      <c r="B41" s="153"/>
      <c r="C41" s="155"/>
      <c r="D41" s="56"/>
      <c r="E41" s="59"/>
      <c r="F41" s="190"/>
      <c r="G41" s="155"/>
      <c r="H41" s="153"/>
      <c r="I41" s="156"/>
      <c r="J41" s="65"/>
      <c r="K41" s="64"/>
      <c r="L41" s="64"/>
      <c r="N41" s="53"/>
    </row>
    <row r="42" spans="1:20" ht="15.6">
      <c r="A42" s="114"/>
      <c r="B42" s="153"/>
      <c r="C42" s="155"/>
      <c r="D42" s="56"/>
      <c r="E42" s="59"/>
      <c r="F42" s="190"/>
      <c r="G42" s="155"/>
      <c r="H42" s="153"/>
      <c r="I42" s="156"/>
      <c r="J42" s="65"/>
      <c r="K42" s="64"/>
      <c r="L42" s="64"/>
      <c r="N42" s="53"/>
    </row>
    <row r="43" spans="1:20" ht="15.6">
      <c r="A43" s="107" t="s">
        <v>151</v>
      </c>
      <c r="B43" s="154">
        <v>2</v>
      </c>
      <c r="C43" s="152" t="s">
        <v>78</v>
      </c>
      <c r="D43" s="75" t="s">
        <v>86</v>
      </c>
      <c r="E43" s="157">
        <v>8.06</v>
      </c>
      <c r="F43" s="154" t="s">
        <v>82</v>
      </c>
      <c r="G43" s="158" t="s">
        <v>99</v>
      </c>
      <c r="H43" s="159" t="s">
        <v>104</v>
      </c>
      <c r="I43" s="154">
        <f t="shared" ref="I43:I44" si="1">LOG(10^0)</f>
        <v>0</v>
      </c>
      <c r="J43" s="53"/>
      <c r="K43" s="53"/>
      <c r="L43" s="64"/>
      <c r="N43" s="53"/>
    </row>
    <row r="44" spans="1:20" ht="15.6">
      <c r="A44" s="108" t="s">
        <v>151</v>
      </c>
      <c r="B44" s="156">
        <v>2</v>
      </c>
      <c r="C44" s="160" t="s">
        <v>78</v>
      </c>
      <c r="D44" s="99" t="s">
        <v>87</v>
      </c>
      <c r="E44" s="161">
        <v>8</v>
      </c>
      <c r="F44" s="162" t="s">
        <v>82</v>
      </c>
      <c r="G44" s="163" t="s">
        <v>99</v>
      </c>
      <c r="H44" s="164" t="s">
        <v>104</v>
      </c>
      <c r="I44" s="162">
        <f t="shared" si="1"/>
        <v>0</v>
      </c>
      <c r="J44" s="53"/>
      <c r="K44" s="53"/>
      <c r="L44" s="64"/>
    </row>
    <row r="45" spans="1:20" ht="15.6">
      <c r="A45" s="110" t="s">
        <v>157</v>
      </c>
      <c r="B45" s="154">
        <v>3</v>
      </c>
      <c r="C45" s="155" t="s">
        <v>78</v>
      </c>
      <c r="D45" s="56" t="s">
        <v>86</v>
      </c>
      <c r="E45" s="59" t="s">
        <v>111</v>
      </c>
      <c r="F45" s="156"/>
      <c r="G45" s="158"/>
      <c r="H45" s="159"/>
      <c r="I45" s="154"/>
      <c r="J45" s="53"/>
      <c r="K45" s="53"/>
      <c r="L45" s="64"/>
    </row>
    <row r="46" spans="1:20" ht="15.6">
      <c r="A46" s="109" t="s">
        <v>157</v>
      </c>
      <c r="B46" s="162">
        <v>3</v>
      </c>
      <c r="C46" s="160" t="s">
        <v>78</v>
      </c>
      <c r="D46" s="99" t="s">
        <v>87</v>
      </c>
      <c r="E46" s="161">
        <v>8.82</v>
      </c>
      <c r="F46" s="162"/>
      <c r="G46" s="163"/>
      <c r="H46" s="164"/>
      <c r="I46" s="162"/>
      <c r="J46" s="53"/>
      <c r="K46" s="53"/>
      <c r="L46" s="64"/>
    </row>
    <row r="47" spans="1:20" ht="15.6">
      <c r="A47" s="105"/>
      <c r="B47" s="64"/>
      <c r="C47" s="64"/>
      <c r="D47" s="56"/>
      <c r="E47" s="64"/>
      <c r="F47" s="64"/>
      <c r="G47" s="65"/>
      <c r="H47" s="64"/>
      <c r="I47" s="64"/>
      <c r="J47" s="53"/>
      <c r="K47" s="53"/>
      <c r="L47" s="64"/>
    </row>
    <row r="48" spans="1:20" ht="15.6">
      <c r="B48" s="64"/>
      <c r="C48" s="64"/>
      <c r="D48" s="56"/>
      <c r="E48" s="64"/>
      <c r="F48" s="64"/>
      <c r="G48" s="65"/>
      <c r="I48" s="64"/>
      <c r="J48" s="53"/>
      <c r="K48" s="53"/>
      <c r="L48" s="64"/>
    </row>
    <row r="49" spans="1:12">
      <c r="C49" s="64"/>
      <c r="J49" s="53"/>
      <c r="K49" s="53"/>
      <c r="L49" s="64"/>
    </row>
    <row r="50" spans="1:12">
      <c r="J50" s="53"/>
      <c r="K50" s="53"/>
      <c r="L50" s="64"/>
    </row>
    <row r="51" spans="1:12">
      <c r="B51" s="64"/>
      <c r="C51" s="64"/>
      <c r="F51" s="64"/>
      <c r="G51" s="65"/>
      <c r="I51" s="64"/>
      <c r="J51" s="53"/>
      <c r="K51" s="53"/>
      <c r="L51" s="64"/>
    </row>
    <row r="52" spans="1:12">
      <c r="A52" s="64"/>
      <c r="B52" s="64"/>
      <c r="C52" s="64"/>
      <c r="F52" s="64"/>
      <c r="G52" s="65"/>
      <c r="I52" s="64"/>
      <c r="J52" s="53"/>
      <c r="K52" s="53"/>
      <c r="L52" s="64"/>
    </row>
    <row r="53" spans="1:12">
      <c r="A53" s="64"/>
      <c r="B53" s="64"/>
      <c r="C53" s="64"/>
      <c r="F53" s="64"/>
      <c r="G53" s="65"/>
      <c r="I53" s="64"/>
      <c r="J53" s="53"/>
      <c r="K53" s="53"/>
      <c r="L53" s="64"/>
    </row>
    <row r="54" spans="1:12">
      <c r="A54" s="64"/>
      <c r="B54" s="64"/>
      <c r="C54" s="64"/>
      <c r="F54" s="64"/>
      <c r="G54" s="65"/>
      <c r="I54" s="64"/>
      <c r="J54" s="53"/>
      <c r="K54" s="53"/>
      <c r="L54" s="64"/>
    </row>
    <row r="55" spans="1:12">
      <c r="A55" s="64"/>
      <c r="B55" s="64"/>
      <c r="C55" s="64"/>
      <c r="F55" s="64"/>
      <c r="G55" s="65"/>
      <c r="I55" s="64"/>
      <c r="J55" s="53"/>
      <c r="K55" s="53"/>
      <c r="L55" s="64"/>
    </row>
    <row r="56" spans="1:12">
      <c r="A56" s="64"/>
      <c r="B56" s="64"/>
      <c r="C56" s="64"/>
      <c r="F56" s="64"/>
      <c r="G56" s="65"/>
      <c r="I56" s="64"/>
      <c r="J56" s="53"/>
      <c r="K56" s="53"/>
      <c r="L56" s="64"/>
    </row>
    <row r="57" spans="1:12">
      <c r="A57" s="64"/>
      <c r="B57" s="64"/>
      <c r="C57" s="64"/>
      <c r="F57" s="64"/>
      <c r="G57" s="64"/>
      <c r="I57" s="64"/>
      <c r="J57" s="53"/>
      <c r="K57" s="53"/>
      <c r="L57" s="64"/>
    </row>
    <row r="58" spans="1:12">
      <c r="A58" s="64"/>
      <c r="B58" s="64"/>
      <c r="C58" s="64"/>
      <c r="F58" s="64"/>
      <c r="G58" s="64"/>
      <c r="H58" s="64"/>
      <c r="I58" s="64"/>
      <c r="J58" s="53"/>
      <c r="K58" s="53"/>
      <c r="L58" s="64"/>
    </row>
    <row r="59" spans="1:12">
      <c r="A59" s="64"/>
      <c r="B59" s="64"/>
      <c r="C59" s="64"/>
      <c r="F59" s="64"/>
      <c r="G59" s="64"/>
      <c r="H59" s="64"/>
      <c r="I59" s="64"/>
      <c r="J59" s="53"/>
      <c r="K59" s="53"/>
      <c r="L59" s="64"/>
    </row>
    <row r="60" spans="1:12">
      <c r="A60" s="64"/>
      <c r="B60" s="64"/>
      <c r="C60" s="64"/>
      <c r="F60" s="64"/>
      <c r="G60" s="64"/>
      <c r="H60" s="64"/>
      <c r="I60" s="64"/>
      <c r="J60" s="53"/>
      <c r="K60" s="53"/>
      <c r="L60" s="64"/>
    </row>
    <row r="61" spans="1:12" ht="15.6">
      <c r="A61" s="64"/>
      <c r="B61" s="64"/>
      <c r="C61" s="64"/>
      <c r="D61" s="56"/>
      <c r="E61" s="66"/>
      <c r="F61" s="64"/>
      <c r="G61" s="64"/>
      <c r="H61" s="64"/>
      <c r="I61" s="64"/>
      <c r="J61" s="53"/>
      <c r="K61" s="53"/>
      <c r="L61" s="64"/>
    </row>
    <row r="62" spans="1:12" ht="15.6">
      <c r="A62" s="64"/>
      <c r="B62" s="64"/>
      <c r="C62" s="64"/>
      <c r="D62" s="56"/>
      <c r="E62" s="66"/>
      <c r="F62" s="64"/>
      <c r="G62" s="64"/>
      <c r="H62" s="64"/>
      <c r="I62" s="64"/>
      <c r="J62" s="53"/>
      <c r="K62" s="53"/>
      <c r="L62" s="64"/>
    </row>
    <row r="63" spans="1:12" ht="15.6">
      <c r="A63" s="64"/>
      <c r="B63" s="64"/>
      <c r="C63" s="64"/>
      <c r="D63" s="56"/>
      <c r="E63" s="66"/>
      <c r="F63" s="64"/>
      <c r="G63" s="64"/>
      <c r="H63" s="64"/>
      <c r="I63" s="64"/>
      <c r="J63" s="53"/>
      <c r="K63" s="53"/>
      <c r="L63" s="64"/>
    </row>
    <row r="64" spans="1:12" ht="15.6">
      <c r="A64" s="64"/>
      <c r="B64" s="64"/>
      <c r="C64" s="64"/>
      <c r="D64" s="56"/>
      <c r="E64" s="64"/>
      <c r="F64" s="64"/>
      <c r="G64" s="64"/>
      <c r="H64" s="64"/>
      <c r="I64" s="64"/>
      <c r="J64" s="53"/>
      <c r="K64" s="53"/>
      <c r="L64" s="64"/>
    </row>
    <row r="65" spans="1:12" ht="15.6">
      <c r="A65" s="64"/>
      <c r="B65" s="64"/>
      <c r="C65" s="64"/>
      <c r="D65" s="56"/>
      <c r="E65" s="64"/>
      <c r="F65" s="64"/>
      <c r="G65" s="64"/>
      <c r="H65" s="64"/>
      <c r="I65" s="64"/>
      <c r="J65" s="53"/>
      <c r="K65" s="53"/>
      <c r="L65" s="64"/>
    </row>
    <row r="66" spans="1:12" ht="15.6">
      <c r="A66" s="64"/>
      <c r="B66" s="64"/>
      <c r="C66" s="64"/>
      <c r="D66" s="56"/>
      <c r="E66" s="64"/>
      <c r="F66" s="64"/>
      <c r="G66" s="64"/>
      <c r="H66" s="64"/>
      <c r="I66" s="64"/>
      <c r="J66" s="53"/>
      <c r="K66" s="53"/>
      <c r="L66" s="64"/>
    </row>
    <row r="67" spans="1:12" ht="15.6">
      <c r="A67" s="64"/>
      <c r="B67" s="64"/>
      <c r="C67" s="64"/>
      <c r="D67" s="56"/>
      <c r="E67" s="64"/>
      <c r="F67" s="64"/>
      <c r="G67" s="64"/>
      <c r="H67" s="64"/>
      <c r="I67" s="64"/>
      <c r="J67" s="53"/>
      <c r="K67" s="53"/>
      <c r="L67" s="64"/>
    </row>
    <row r="68" spans="1:12" ht="15.6">
      <c r="A68" s="64"/>
      <c r="B68" s="64"/>
      <c r="C68" s="64"/>
      <c r="D68" s="56"/>
      <c r="E68" s="64"/>
      <c r="F68" s="64"/>
      <c r="G68" s="64"/>
      <c r="H68" s="64"/>
      <c r="I68" s="64"/>
      <c r="J68" s="53"/>
      <c r="K68" s="53"/>
      <c r="L68" s="64"/>
    </row>
    <row r="69" spans="1:12" ht="15.6">
      <c r="A69" s="64"/>
      <c r="B69" s="64"/>
      <c r="C69" s="64"/>
      <c r="D69" s="56"/>
      <c r="E69" s="64"/>
      <c r="F69" s="64"/>
      <c r="G69" s="64"/>
      <c r="H69" s="64"/>
      <c r="I69" s="64"/>
      <c r="J69" s="53"/>
      <c r="K69" s="53"/>
      <c r="L69" s="64"/>
    </row>
    <row r="70" spans="1:12" ht="15.6">
      <c r="A70" s="64"/>
      <c r="B70" s="64"/>
      <c r="C70" s="64"/>
      <c r="D70" s="56"/>
      <c r="E70" s="64"/>
      <c r="F70" s="64"/>
      <c r="G70" s="64"/>
      <c r="H70" s="64"/>
      <c r="I70" s="64"/>
      <c r="J70" s="53"/>
      <c r="K70" s="53"/>
      <c r="L70" s="64"/>
    </row>
    <row r="71" spans="1:12">
      <c r="B71" s="64"/>
      <c r="C71" s="64"/>
      <c r="D71" s="64"/>
      <c r="E71" s="64"/>
      <c r="F71" s="64"/>
      <c r="G71" s="64"/>
      <c r="H71" s="64"/>
      <c r="J71" s="53"/>
      <c r="K71" s="53"/>
      <c r="L71" s="64"/>
    </row>
    <row r="72" spans="1:12">
      <c r="J72" s="53"/>
      <c r="K72" s="53"/>
      <c r="L72" s="64"/>
    </row>
    <row r="73" spans="1:12">
      <c r="J73" s="53"/>
      <c r="K73" s="53"/>
      <c r="L73" s="64"/>
    </row>
    <row r="74" spans="1:12">
      <c r="J74" s="53"/>
      <c r="K74" s="53"/>
      <c r="L74" s="64"/>
    </row>
    <row r="77" spans="1:12">
      <c r="K77" s="54"/>
    </row>
  </sheetData>
  <mergeCells count="7">
    <mergeCell ref="F29:F30"/>
    <mergeCell ref="F31:F32"/>
    <mergeCell ref="F41:F42"/>
    <mergeCell ref="F37:F38"/>
    <mergeCell ref="F39:F40"/>
    <mergeCell ref="F33:F34"/>
    <mergeCell ref="F35:F36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9"/>
  <sheetViews>
    <sheetView zoomScale="80" zoomScaleNormal="80" workbookViewId="0">
      <selection activeCell="B35" sqref="B35"/>
    </sheetView>
  </sheetViews>
  <sheetFormatPr defaultRowHeight="14.4"/>
  <cols>
    <col min="1" max="1" width="16.21875" customWidth="1"/>
    <col min="2" max="2" width="18.33203125" customWidth="1"/>
    <col min="3" max="3" width="14.5546875" customWidth="1"/>
    <col min="4" max="4" width="16.21875" customWidth="1"/>
  </cols>
  <sheetData>
    <row r="2" spans="1:4" ht="15.6">
      <c r="A2" s="27" t="s">
        <v>88</v>
      </c>
      <c r="B2" s="111" t="s">
        <v>106</v>
      </c>
      <c r="C2" s="111" t="s">
        <v>106</v>
      </c>
      <c r="D2" s="111" t="s">
        <v>106</v>
      </c>
    </row>
    <row r="3" spans="1:4" ht="15.6">
      <c r="A3" s="15" t="s">
        <v>145</v>
      </c>
      <c r="B3" s="55">
        <v>8.2799999999999994</v>
      </c>
      <c r="C3" s="4"/>
      <c r="D3" s="4"/>
    </row>
    <row r="4" spans="1:4" ht="15.6">
      <c r="A4" s="15" t="s">
        <v>147</v>
      </c>
      <c r="B4" s="55">
        <v>8</v>
      </c>
      <c r="C4" s="4"/>
      <c r="D4" s="4"/>
    </row>
    <row r="5" spans="1:4" ht="15.6">
      <c r="A5" s="15" t="s">
        <v>146</v>
      </c>
      <c r="B5" s="55">
        <v>8.57</v>
      </c>
      <c r="C5" s="4"/>
      <c r="D5" s="4"/>
    </row>
    <row r="6" spans="1:4" ht="15.6">
      <c r="A6" s="15" t="s">
        <v>148</v>
      </c>
      <c r="B6" s="55">
        <v>8.32</v>
      </c>
      <c r="C6" s="4"/>
      <c r="D6" s="4"/>
    </row>
    <row r="7" spans="1:4" ht="15.6">
      <c r="A7" s="15" t="s">
        <v>149</v>
      </c>
      <c r="B7" s="55">
        <v>8.4600000000000009</v>
      </c>
      <c r="C7" s="4"/>
      <c r="D7" s="4"/>
    </row>
    <row r="8" spans="1:4" ht="15.6">
      <c r="A8" s="15" t="s">
        <v>150</v>
      </c>
      <c r="B8" s="55">
        <v>8.5299999999999994</v>
      </c>
      <c r="C8" s="4"/>
      <c r="D8" s="4"/>
    </row>
    <row r="9" spans="1:4" ht="15.6">
      <c r="A9" s="43" t="s">
        <v>151</v>
      </c>
      <c r="B9" s="4"/>
      <c r="C9" s="112">
        <v>8</v>
      </c>
      <c r="D9" s="4"/>
    </row>
    <row r="10" spans="1:4" ht="15.6">
      <c r="A10" s="48" t="s">
        <v>157</v>
      </c>
      <c r="B10" s="4"/>
      <c r="C10" s="4"/>
      <c r="D10" s="112">
        <v>8.82</v>
      </c>
    </row>
    <row r="12" spans="1:4" ht="15.6">
      <c r="A12" s="1"/>
      <c r="B12" s="113"/>
    </row>
    <row r="23" spans="8:8">
      <c r="H23" s="1" t="s">
        <v>208</v>
      </c>
    </row>
    <row r="33" spans="11:11">
      <c r="K33" s="1" t="s">
        <v>107</v>
      </c>
    </row>
    <row r="49" spans="3:3">
      <c r="C49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0"/>
  <sheetViews>
    <sheetView zoomScale="70" zoomScaleNormal="70" workbookViewId="0">
      <selection activeCell="H12" sqref="H12:H18"/>
    </sheetView>
  </sheetViews>
  <sheetFormatPr defaultRowHeight="14.4"/>
  <cols>
    <col min="1" max="1" width="8.6640625" customWidth="1"/>
    <col min="2" max="2" width="13.21875" customWidth="1"/>
    <col min="3" max="3" width="32.109375" customWidth="1"/>
    <col min="4" max="4" width="18.77734375" customWidth="1"/>
    <col min="5" max="5" width="27.5546875" customWidth="1"/>
    <col min="6" max="6" width="28.88671875" customWidth="1"/>
    <col min="7" max="7" width="17.5546875" customWidth="1"/>
    <col min="9" max="9" width="17" customWidth="1"/>
    <col min="10" max="10" width="32.109375" customWidth="1"/>
    <col min="11" max="11" width="30" customWidth="1"/>
    <col min="12" max="12" width="20.77734375" customWidth="1"/>
    <col min="13" max="13" width="20.6640625" customWidth="1"/>
    <col min="14" max="14" width="23.6640625" customWidth="1"/>
    <col min="15" max="15" width="21" customWidth="1"/>
    <col min="16" max="16" width="20" customWidth="1"/>
    <col min="17" max="18" width="21.44140625" customWidth="1"/>
  </cols>
  <sheetData>
    <row r="1" spans="1:18">
      <c r="A1" s="3"/>
      <c r="D1" s="1"/>
      <c r="E1" s="1"/>
    </row>
    <row r="2" spans="1:18" ht="25.8" customHeight="1" thickBot="1">
      <c r="A2" s="28"/>
      <c r="B2" s="28"/>
      <c r="C2" s="206" t="s">
        <v>166</v>
      </c>
      <c r="D2" s="206"/>
      <c r="E2" s="206"/>
      <c r="F2" s="206"/>
      <c r="H2" s="84"/>
      <c r="I2" s="50"/>
      <c r="J2" s="118"/>
      <c r="K2" s="118"/>
    </row>
    <row r="3" spans="1:18" ht="25.8" customHeight="1" thickBot="1">
      <c r="A3" s="25"/>
      <c r="B3" s="26"/>
      <c r="C3" s="40">
        <v>42026</v>
      </c>
      <c r="D3" s="41">
        <v>42025</v>
      </c>
      <c r="E3" s="41">
        <v>42026</v>
      </c>
      <c r="F3" s="41">
        <v>42027</v>
      </c>
      <c r="H3" s="119"/>
      <c r="I3" s="195" t="s">
        <v>172</v>
      </c>
      <c r="J3" s="195"/>
      <c r="K3" s="195"/>
      <c r="L3" s="195"/>
      <c r="M3" s="195"/>
      <c r="N3" s="195"/>
      <c r="O3" s="195"/>
      <c r="P3" s="195"/>
      <c r="Q3" s="195"/>
      <c r="R3" s="195"/>
    </row>
    <row r="4" spans="1:18" ht="75" customHeight="1" thickBot="1">
      <c r="A4" s="27" t="s">
        <v>88</v>
      </c>
      <c r="B4" s="28" t="s">
        <v>28</v>
      </c>
      <c r="C4" s="27" t="s">
        <v>89</v>
      </c>
      <c r="D4" s="29" t="s">
        <v>163</v>
      </c>
      <c r="E4" s="29" t="s">
        <v>164</v>
      </c>
      <c r="F4" s="29" t="s">
        <v>162</v>
      </c>
      <c r="H4" s="120" t="s">
        <v>88</v>
      </c>
      <c r="I4" s="120" t="s">
        <v>28</v>
      </c>
      <c r="J4" s="120" t="s">
        <v>175</v>
      </c>
      <c r="K4" s="120" t="s">
        <v>176</v>
      </c>
      <c r="L4" s="120" t="s">
        <v>190</v>
      </c>
      <c r="M4" s="120" t="s">
        <v>189</v>
      </c>
      <c r="N4" s="120" t="s">
        <v>188</v>
      </c>
      <c r="O4" s="120" t="s">
        <v>194</v>
      </c>
      <c r="P4" s="120" t="s">
        <v>195</v>
      </c>
      <c r="Q4" s="120" t="s">
        <v>196</v>
      </c>
      <c r="R4" s="120" t="s">
        <v>197</v>
      </c>
    </row>
    <row r="5" spans="1:18" ht="21.6" customHeight="1" thickBot="1">
      <c r="A5" s="210" t="s">
        <v>124</v>
      </c>
      <c r="B5" s="216">
        <v>1</v>
      </c>
      <c r="C5" s="30" t="s">
        <v>0</v>
      </c>
      <c r="D5" s="31"/>
      <c r="E5" s="31" t="s">
        <v>165</v>
      </c>
      <c r="F5" s="196" t="s">
        <v>1</v>
      </c>
      <c r="H5" s="205" t="s">
        <v>124</v>
      </c>
      <c r="I5" s="194">
        <v>2</v>
      </c>
      <c r="J5" s="115" t="s">
        <v>168</v>
      </c>
      <c r="K5" s="194" t="s">
        <v>174</v>
      </c>
      <c r="L5" s="191"/>
      <c r="M5" s="191"/>
      <c r="N5" s="191"/>
      <c r="O5" s="191" t="s">
        <v>198</v>
      </c>
      <c r="P5" s="191" t="s">
        <v>199</v>
      </c>
      <c r="Q5" s="191" t="s">
        <v>200</v>
      </c>
      <c r="R5" s="191" t="s">
        <v>201</v>
      </c>
    </row>
    <row r="6" spans="1:18" ht="34.799999999999997" customHeight="1" thickBot="1">
      <c r="A6" s="211"/>
      <c r="B6" s="217"/>
      <c r="C6" s="4" t="s">
        <v>92</v>
      </c>
      <c r="E6" s="31" t="s">
        <v>4</v>
      </c>
      <c r="F6" s="197"/>
      <c r="H6" s="205"/>
      <c r="I6" s="194"/>
      <c r="J6" s="115" t="s">
        <v>186</v>
      </c>
      <c r="K6" s="194"/>
      <c r="L6" s="192"/>
      <c r="M6" s="192"/>
      <c r="N6" s="192"/>
      <c r="O6" s="192"/>
      <c r="P6" s="192"/>
      <c r="Q6" s="192"/>
      <c r="R6" s="192"/>
    </row>
    <row r="7" spans="1:18" ht="47.4" customHeight="1" thickBot="1">
      <c r="A7" s="211"/>
      <c r="B7" s="217"/>
      <c r="C7" s="32" t="s">
        <v>2</v>
      </c>
      <c r="D7" s="31" t="s">
        <v>3</v>
      </c>
      <c r="E7" s="31"/>
      <c r="F7" s="197"/>
      <c r="H7" s="205"/>
      <c r="I7" s="194"/>
      <c r="J7" s="115" t="s">
        <v>171</v>
      </c>
      <c r="K7" s="194"/>
      <c r="L7" s="192"/>
      <c r="M7" s="192"/>
      <c r="N7" s="192"/>
      <c r="O7" s="192"/>
      <c r="P7" s="192"/>
      <c r="Q7" s="192"/>
      <c r="R7" s="192"/>
    </row>
    <row r="8" spans="1:18" ht="31.8" thickBot="1">
      <c r="A8" s="211"/>
      <c r="B8" s="217"/>
      <c r="C8" s="32" t="s">
        <v>5</v>
      </c>
      <c r="D8" s="31" t="s">
        <v>6</v>
      </c>
      <c r="E8" s="31"/>
      <c r="F8" s="197"/>
      <c r="H8" s="205"/>
      <c r="I8" s="194"/>
      <c r="J8" s="115" t="s">
        <v>169</v>
      </c>
      <c r="K8" s="194"/>
      <c r="L8" s="192"/>
      <c r="M8" s="192"/>
      <c r="N8" s="192"/>
      <c r="O8" s="192"/>
      <c r="P8" s="192"/>
      <c r="Q8" s="192"/>
      <c r="R8" s="192"/>
    </row>
    <row r="9" spans="1:18" ht="19.2" customHeight="1" thickBot="1">
      <c r="A9" s="212"/>
      <c r="B9" s="218"/>
      <c r="C9" s="32" t="s">
        <v>7</v>
      </c>
      <c r="D9" s="31"/>
      <c r="E9" s="31"/>
      <c r="F9" s="198"/>
      <c r="H9" s="205"/>
      <c r="I9" s="194"/>
      <c r="J9" s="115" t="s">
        <v>170</v>
      </c>
      <c r="K9" s="194"/>
      <c r="L9" s="192"/>
      <c r="M9" s="192"/>
      <c r="N9" s="192"/>
      <c r="O9" s="192"/>
      <c r="P9" s="192"/>
      <c r="Q9" s="192"/>
      <c r="R9" s="192"/>
    </row>
    <row r="10" spans="1:18" ht="31.8" thickBot="1">
      <c r="A10" s="207" t="s">
        <v>123</v>
      </c>
      <c r="B10" s="213">
        <v>1</v>
      </c>
      <c r="C10" s="33" t="s">
        <v>8</v>
      </c>
      <c r="D10" s="34" t="s">
        <v>9</v>
      </c>
      <c r="E10" s="34" t="s">
        <v>10</v>
      </c>
      <c r="F10" s="199" t="s">
        <v>6</v>
      </c>
      <c r="H10" s="205"/>
      <c r="I10" s="194"/>
      <c r="J10" s="116" t="s">
        <v>173</v>
      </c>
      <c r="K10" s="194"/>
      <c r="L10" s="192"/>
      <c r="M10" s="192"/>
      <c r="N10" s="192"/>
      <c r="O10" s="192"/>
      <c r="P10" s="192"/>
      <c r="Q10" s="192"/>
      <c r="R10" s="192"/>
    </row>
    <row r="11" spans="1:18" ht="16.2" thickBot="1">
      <c r="A11" s="208"/>
      <c r="B11" s="214"/>
      <c r="C11" s="33" t="s">
        <v>11</v>
      </c>
      <c r="D11" s="34"/>
      <c r="E11" s="34"/>
      <c r="F11" s="200"/>
      <c r="H11" s="205"/>
      <c r="I11" s="194"/>
      <c r="J11" s="116" t="s">
        <v>185</v>
      </c>
      <c r="K11" s="194"/>
      <c r="L11" s="193"/>
      <c r="M11" s="193"/>
      <c r="N11" s="193"/>
      <c r="O11" s="193"/>
      <c r="P11" s="193"/>
      <c r="Q11" s="193"/>
      <c r="R11" s="193"/>
    </row>
    <row r="12" spans="1:18" ht="16.2" thickBot="1">
      <c r="A12" s="208"/>
      <c r="B12" s="214"/>
      <c r="C12" s="33" t="s">
        <v>7</v>
      </c>
      <c r="D12" s="34"/>
      <c r="E12" s="34"/>
      <c r="F12" s="200"/>
      <c r="H12" s="202" t="s">
        <v>142</v>
      </c>
      <c r="I12" s="191">
        <v>3</v>
      </c>
      <c r="J12" s="115" t="s">
        <v>180</v>
      </c>
      <c r="K12" s="191"/>
      <c r="L12" s="191" t="s">
        <v>191</v>
      </c>
      <c r="M12" s="191" t="s">
        <v>192</v>
      </c>
      <c r="N12" s="191" t="s">
        <v>193</v>
      </c>
      <c r="O12" s="191"/>
      <c r="P12" s="191"/>
      <c r="Q12" s="191"/>
      <c r="R12" s="191"/>
    </row>
    <row r="13" spans="1:18" ht="29.4" thickBot="1">
      <c r="A13" s="209"/>
      <c r="B13" s="215"/>
      <c r="C13" s="35"/>
      <c r="D13" s="34"/>
      <c r="E13" s="34"/>
      <c r="F13" s="201"/>
      <c r="H13" s="203"/>
      <c r="I13" s="192"/>
      <c r="J13" s="115" t="s">
        <v>181</v>
      </c>
      <c r="K13" s="192"/>
      <c r="L13" s="192"/>
      <c r="M13" s="192"/>
      <c r="N13" s="192"/>
      <c r="O13" s="192"/>
      <c r="P13" s="192"/>
      <c r="Q13" s="192"/>
      <c r="R13" s="192"/>
    </row>
    <row r="14" spans="1:18" ht="46.8" customHeight="1" thickBot="1">
      <c r="A14" s="210" t="s">
        <v>125</v>
      </c>
      <c r="B14" s="216">
        <v>1</v>
      </c>
      <c r="C14" s="36" t="s">
        <v>24</v>
      </c>
      <c r="D14" s="31"/>
      <c r="E14" s="31"/>
      <c r="F14" s="196" t="s">
        <v>90</v>
      </c>
      <c r="H14" s="203"/>
      <c r="I14" s="192"/>
      <c r="J14" s="115" t="s">
        <v>182</v>
      </c>
      <c r="K14" s="192"/>
      <c r="L14" s="192"/>
      <c r="M14" s="192"/>
      <c r="N14" s="192"/>
      <c r="O14" s="192"/>
      <c r="P14" s="192"/>
      <c r="Q14" s="192"/>
      <c r="R14" s="192"/>
    </row>
    <row r="15" spans="1:18" ht="31.8" thickBot="1">
      <c r="A15" s="211"/>
      <c r="B15" s="217"/>
      <c r="C15" s="32" t="s">
        <v>12</v>
      </c>
      <c r="D15" s="31" t="s">
        <v>9</v>
      </c>
      <c r="E15" s="31"/>
      <c r="F15" s="197"/>
      <c r="H15" s="203"/>
      <c r="I15" s="192"/>
      <c r="J15" s="115" t="s">
        <v>183</v>
      </c>
      <c r="K15" s="192"/>
      <c r="L15" s="192"/>
      <c r="M15" s="192"/>
      <c r="N15" s="192"/>
      <c r="O15" s="192"/>
      <c r="P15" s="192"/>
      <c r="Q15" s="192"/>
      <c r="R15" s="192"/>
    </row>
    <row r="16" spans="1:18" ht="21" customHeight="1" thickBot="1">
      <c r="A16" s="211"/>
      <c r="B16" s="217"/>
      <c r="C16" s="32" t="s">
        <v>13</v>
      </c>
      <c r="D16" s="31"/>
      <c r="E16" s="31"/>
      <c r="F16" s="197"/>
      <c r="H16" s="203"/>
      <c r="I16" s="192"/>
      <c r="J16" s="115" t="s">
        <v>184</v>
      </c>
      <c r="K16" s="192"/>
      <c r="L16" s="192"/>
      <c r="M16" s="192"/>
      <c r="N16" s="192"/>
      <c r="O16" s="192"/>
      <c r="P16" s="192"/>
      <c r="Q16" s="192"/>
      <c r="R16" s="192"/>
    </row>
    <row r="17" spans="1:18" ht="25.2" customHeight="1" thickBot="1">
      <c r="A17" s="212"/>
      <c r="B17" s="218"/>
      <c r="C17" s="32" t="s">
        <v>14</v>
      </c>
      <c r="D17" s="31"/>
      <c r="E17" s="31"/>
      <c r="F17" s="198"/>
      <c r="H17" s="203"/>
      <c r="I17" s="192"/>
      <c r="J17" s="116" t="s">
        <v>169</v>
      </c>
      <c r="K17" s="192"/>
      <c r="L17" s="192"/>
      <c r="M17" s="192"/>
      <c r="N17" s="192"/>
      <c r="O17" s="192"/>
      <c r="P17" s="192"/>
      <c r="Q17" s="192"/>
      <c r="R17" s="192"/>
    </row>
    <row r="18" spans="1:18" ht="46.8" customHeight="1" thickBot="1">
      <c r="A18" s="207" t="s">
        <v>126</v>
      </c>
      <c r="B18" s="213">
        <v>1</v>
      </c>
      <c r="C18" s="33" t="s">
        <v>15</v>
      </c>
      <c r="D18" s="34" t="s">
        <v>9</v>
      </c>
      <c r="E18" s="34" t="s">
        <v>16</v>
      </c>
      <c r="F18" s="199" t="s">
        <v>17</v>
      </c>
      <c r="H18" s="204"/>
      <c r="I18" s="193"/>
      <c r="J18" s="116" t="s">
        <v>187</v>
      </c>
      <c r="K18" s="193"/>
      <c r="L18" s="193"/>
      <c r="M18" s="193"/>
      <c r="N18" s="193"/>
      <c r="O18" s="193"/>
      <c r="P18" s="193"/>
      <c r="Q18" s="193"/>
      <c r="R18" s="193"/>
    </row>
    <row r="19" spans="1:18" ht="21.6" customHeight="1">
      <c r="A19" s="208"/>
      <c r="B19" s="214"/>
      <c r="C19" s="33" t="s">
        <v>18</v>
      </c>
      <c r="D19" s="34"/>
      <c r="E19" s="34"/>
      <c r="F19" s="200"/>
    </row>
    <row r="20" spans="1:18" ht="15.6">
      <c r="A20" s="209"/>
      <c r="B20" s="215"/>
      <c r="C20" s="33" t="s">
        <v>19</v>
      </c>
      <c r="D20" s="34"/>
      <c r="E20" s="34"/>
      <c r="F20" s="201"/>
    </row>
    <row r="21" spans="1:18" ht="66" customHeight="1">
      <c r="A21" s="210" t="s">
        <v>127</v>
      </c>
      <c r="B21" s="216">
        <v>1</v>
      </c>
      <c r="C21" s="32" t="s">
        <v>20</v>
      </c>
      <c r="D21" s="37" t="s">
        <v>177</v>
      </c>
      <c r="E21" s="31" t="s">
        <v>21</v>
      </c>
      <c r="F21" s="196" t="s">
        <v>22</v>
      </c>
    </row>
    <row r="22" spans="1:18" ht="15.6">
      <c r="A22" s="211"/>
      <c r="B22" s="217"/>
      <c r="C22" s="32" t="s">
        <v>3</v>
      </c>
      <c r="D22" s="31" t="s">
        <v>3</v>
      </c>
      <c r="E22" s="31"/>
      <c r="F22" s="197"/>
    </row>
    <row r="23" spans="1:18" ht="15.6">
      <c r="A23" s="211"/>
      <c r="B23" s="217"/>
      <c r="C23" s="32" t="s">
        <v>11</v>
      </c>
      <c r="D23" s="31"/>
      <c r="E23" s="31"/>
      <c r="F23" s="197"/>
    </row>
    <row r="24" spans="1:18" ht="16.8" customHeight="1">
      <c r="A24" s="212"/>
      <c r="B24" s="218"/>
      <c r="C24" s="32" t="s">
        <v>23</v>
      </c>
      <c r="D24" s="31"/>
      <c r="E24" s="31"/>
      <c r="F24" s="198"/>
    </row>
    <row r="25" spans="1:18" ht="21.6" customHeight="1">
      <c r="A25" s="207" t="s">
        <v>128</v>
      </c>
      <c r="B25" s="213">
        <v>1</v>
      </c>
      <c r="C25" s="38" t="s">
        <v>24</v>
      </c>
      <c r="D25" s="34"/>
      <c r="E25" s="34" t="s">
        <v>25</v>
      </c>
      <c r="F25" s="199" t="s">
        <v>91</v>
      </c>
    </row>
    <row r="26" spans="1:18" ht="49.8" customHeight="1">
      <c r="A26" s="208"/>
      <c r="B26" s="214"/>
      <c r="C26" s="33" t="s">
        <v>26</v>
      </c>
      <c r="D26" s="34" t="s">
        <v>26</v>
      </c>
      <c r="E26" s="34" t="s">
        <v>4</v>
      </c>
      <c r="F26" s="200"/>
    </row>
    <row r="27" spans="1:18" ht="19.8" customHeight="1">
      <c r="A27" s="208"/>
      <c r="B27" s="214"/>
      <c r="C27" s="33" t="s">
        <v>27</v>
      </c>
      <c r="D27" s="34"/>
      <c r="E27" s="34"/>
      <c r="F27" s="200"/>
    </row>
    <row r="28" spans="1:18" ht="107.4" customHeight="1">
      <c r="A28" s="209"/>
      <c r="B28" s="215"/>
      <c r="C28" s="35"/>
      <c r="D28" s="39" t="s">
        <v>178</v>
      </c>
      <c r="E28" s="34"/>
      <c r="F28" s="201"/>
    </row>
    <row r="29" spans="1:18" ht="15.6">
      <c r="A29" s="117" t="s">
        <v>179</v>
      </c>
      <c r="B29" s="21"/>
      <c r="C29" s="21"/>
      <c r="D29" s="21"/>
      <c r="E29" s="21"/>
      <c r="F29" s="21"/>
    </row>
    <row r="30" spans="1:18" ht="15.6">
      <c r="A30" s="117" t="s">
        <v>167</v>
      </c>
      <c r="B30" s="21"/>
      <c r="C30" s="21"/>
      <c r="D30" s="21"/>
      <c r="E30" s="21"/>
      <c r="F30" s="21"/>
    </row>
    <row r="31" spans="1:18">
      <c r="A31" s="2"/>
    </row>
    <row r="32" spans="1:18">
      <c r="A32" s="2"/>
    </row>
    <row r="33" spans="1:11">
      <c r="A33" s="2"/>
      <c r="K33" s="1" t="s">
        <v>107</v>
      </c>
    </row>
    <row r="34" spans="1:11">
      <c r="A34" s="2"/>
    </row>
    <row r="35" spans="1:11">
      <c r="A35" s="3"/>
    </row>
    <row r="36" spans="1:11">
      <c r="A36" s="3"/>
    </row>
    <row r="37" spans="1:11">
      <c r="A37" s="2"/>
    </row>
    <row r="38" spans="1:11">
      <c r="A38" s="2"/>
    </row>
    <row r="39" spans="1:11">
      <c r="A39" s="2"/>
    </row>
    <row r="40" spans="1:11">
      <c r="A40" s="2"/>
    </row>
    <row r="41" spans="1:11">
      <c r="A41" s="2"/>
    </row>
    <row r="42" spans="1:11">
      <c r="A42" s="3"/>
    </row>
    <row r="43" spans="1:11">
      <c r="A43" s="2"/>
    </row>
    <row r="44" spans="1:11">
      <c r="A44" s="2"/>
    </row>
    <row r="45" spans="1:11">
      <c r="A45" s="2"/>
    </row>
    <row r="46" spans="1:11">
      <c r="A46" s="2"/>
    </row>
    <row r="47" spans="1:11">
      <c r="A47" s="2"/>
    </row>
    <row r="48" spans="1:11">
      <c r="A48" s="2"/>
    </row>
    <row r="49" spans="1:3">
      <c r="A49" s="2"/>
      <c r="C49" s="1"/>
    </row>
    <row r="50" spans="1:3">
      <c r="A50" s="2"/>
    </row>
    <row r="51" spans="1:3">
      <c r="A51" s="2"/>
    </row>
    <row r="52" spans="1:3">
      <c r="A52" s="3"/>
    </row>
    <row r="53" spans="1:3">
      <c r="A53" s="3"/>
    </row>
    <row r="54" spans="1:3">
      <c r="A54" s="2"/>
    </row>
    <row r="55" spans="1:3">
      <c r="A55" s="2"/>
    </row>
    <row r="56" spans="1:3">
      <c r="A56" s="2"/>
    </row>
    <row r="57" spans="1:3">
      <c r="A57" s="2"/>
    </row>
    <row r="58" spans="1:3">
      <c r="A58" s="2"/>
    </row>
    <row r="59" spans="1:3">
      <c r="A59" s="3"/>
    </row>
    <row r="60" spans="1:3">
      <c r="A60" s="2"/>
    </row>
    <row r="61" spans="1:3">
      <c r="A61" s="2"/>
    </row>
    <row r="62" spans="1:3">
      <c r="A62" s="2"/>
    </row>
    <row r="63" spans="1:3">
      <c r="A63" s="2"/>
    </row>
    <row r="64" spans="1:3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3"/>
    </row>
    <row r="70" spans="1:1">
      <c r="A70" s="3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3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3"/>
    </row>
    <row r="87" spans="1:1">
      <c r="A87" s="3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3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</sheetData>
  <mergeCells count="40">
    <mergeCell ref="F21:F24"/>
    <mergeCell ref="F25:F28"/>
    <mergeCell ref="C2:F2"/>
    <mergeCell ref="A10:A13"/>
    <mergeCell ref="A5:A9"/>
    <mergeCell ref="A25:A28"/>
    <mergeCell ref="A21:A24"/>
    <mergeCell ref="A18:A20"/>
    <mergeCell ref="B18:B20"/>
    <mergeCell ref="B21:B24"/>
    <mergeCell ref="B25:B28"/>
    <mergeCell ref="B10:B13"/>
    <mergeCell ref="B14:B17"/>
    <mergeCell ref="B5:B9"/>
    <mergeCell ref="A14:A17"/>
    <mergeCell ref="O5:O11"/>
    <mergeCell ref="P5:P11"/>
    <mergeCell ref="F5:F9"/>
    <mergeCell ref="F10:F13"/>
    <mergeCell ref="F14:F17"/>
    <mergeCell ref="H12:H18"/>
    <mergeCell ref="I5:I11"/>
    <mergeCell ref="H5:H11"/>
    <mergeCell ref="F18:F20"/>
    <mergeCell ref="Q5:Q11"/>
    <mergeCell ref="R5:R11"/>
    <mergeCell ref="K5:K11"/>
    <mergeCell ref="K12:K18"/>
    <mergeCell ref="I3:R3"/>
    <mergeCell ref="N5:N11"/>
    <mergeCell ref="M5:M11"/>
    <mergeCell ref="L5:L11"/>
    <mergeCell ref="N12:N18"/>
    <mergeCell ref="M12:M18"/>
    <mergeCell ref="L12:L18"/>
    <mergeCell ref="I12:I18"/>
    <mergeCell ref="R12:R18"/>
    <mergeCell ref="Q12:Q18"/>
    <mergeCell ref="P12:P18"/>
    <mergeCell ref="O12:O1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B20" sqref="B20"/>
    </sheetView>
  </sheetViews>
  <sheetFormatPr defaultRowHeight="14.4"/>
  <cols>
    <col min="1" max="1" width="14.21875" customWidth="1"/>
    <col min="2" max="2" width="15.6640625" customWidth="1"/>
    <col min="4" max="4" width="11" customWidth="1"/>
    <col min="5" max="5" width="12.21875" customWidth="1"/>
    <col min="6" max="6" width="11.88671875" customWidth="1"/>
    <col min="7" max="7" width="10.77734375" customWidth="1"/>
  </cols>
  <sheetData>
    <row r="1" spans="1:7" ht="15.6">
      <c r="A1" s="20" t="s">
        <v>76</v>
      </c>
      <c r="B1" s="21"/>
      <c r="C1" s="21"/>
      <c r="D1" s="21"/>
      <c r="E1" s="21"/>
      <c r="F1" s="21"/>
      <c r="G1" s="21"/>
    </row>
    <row r="2" spans="1:7" ht="15.6">
      <c r="A2" s="21" t="s">
        <v>68</v>
      </c>
      <c r="B2" s="21"/>
      <c r="C2" s="21"/>
      <c r="D2" s="21"/>
      <c r="E2" s="21"/>
      <c r="F2" s="21"/>
      <c r="G2" s="21"/>
    </row>
    <row r="3" spans="1:7" ht="31.2">
      <c r="A3" s="22" t="s">
        <v>58</v>
      </c>
      <c r="B3" s="22" t="s">
        <v>59</v>
      </c>
      <c r="C3" s="22" t="s">
        <v>60</v>
      </c>
      <c r="D3" s="22" t="s">
        <v>61</v>
      </c>
      <c r="E3" s="22" t="s">
        <v>62</v>
      </c>
      <c r="F3" s="22" t="s">
        <v>63</v>
      </c>
      <c r="G3" s="21"/>
    </row>
    <row r="4" spans="1:7" ht="15.6">
      <c r="A4" s="219">
        <v>42024</v>
      </c>
      <c r="B4" s="23" t="s">
        <v>64</v>
      </c>
      <c r="C4" s="23">
        <v>6.6</v>
      </c>
      <c r="D4" s="23">
        <v>86.2</v>
      </c>
      <c r="E4" s="23">
        <v>13.8</v>
      </c>
      <c r="F4" s="23">
        <v>13.6</v>
      </c>
      <c r="G4" s="21"/>
    </row>
    <row r="5" spans="1:7" ht="15.6">
      <c r="A5" s="219"/>
      <c r="B5" s="23" t="s">
        <v>65</v>
      </c>
      <c r="C5" s="23">
        <v>5.8</v>
      </c>
      <c r="D5" s="23">
        <v>78.2</v>
      </c>
      <c r="E5" s="23">
        <v>18.600000000000001</v>
      </c>
      <c r="F5" s="23">
        <v>11.8</v>
      </c>
      <c r="G5" s="21"/>
    </row>
    <row r="6" spans="1:7" ht="15.6">
      <c r="A6" s="219"/>
      <c r="B6" s="23" t="s">
        <v>66</v>
      </c>
      <c r="C6" s="23">
        <v>0.7</v>
      </c>
      <c r="D6" s="23">
        <v>37.4</v>
      </c>
      <c r="E6" s="23">
        <v>48.6</v>
      </c>
      <c r="F6" s="23">
        <v>1.3</v>
      </c>
      <c r="G6" s="21"/>
    </row>
    <row r="7" spans="1:7" ht="15.6">
      <c r="A7" s="219">
        <v>42030</v>
      </c>
      <c r="B7" s="23" t="s">
        <v>64</v>
      </c>
      <c r="C7" s="23">
        <v>6.6</v>
      </c>
      <c r="D7" s="23">
        <v>86.8</v>
      </c>
      <c r="E7" s="23">
        <v>13.8</v>
      </c>
      <c r="F7" s="23">
        <v>13.6</v>
      </c>
      <c r="G7" s="21"/>
    </row>
    <row r="8" spans="1:7" ht="15.6">
      <c r="A8" s="219"/>
      <c r="B8" s="23" t="s">
        <v>65</v>
      </c>
      <c r="C8" s="23">
        <v>5.8</v>
      </c>
      <c r="D8" s="23">
        <v>79.400000000000006</v>
      </c>
      <c r="E8" s="23">
        <v>18.399999999999999</v>
      </c>
      <c r="F8" s="23">
        <v>11.6</v>
      </c>
      <c r="G8" s="21"/>
    </row>
    <row r="9" spans="1:7" ht="15.6">
      <c r="A9" s="219"/>
      <c r="B9" s="23" t="s">
        <v>66</v>
      </c>
      <c r="C9" s="23">
        <v>0.7</v>
      </c>
      <c r="D9" s="23">
        <v>37.799999999999997</v>
      </c>
      <c r="E9" s="23">
        <v>48.7</v>
      </c>
      <c r="F9" s="23">
        <v>1.6</v>
      </c>
      <c r="G9" s="21"/>
    </row>
    <row r="10" spans="1:7" ht="15.6">
      <c r="A10" s="220" t="s">
        <v>67</v>
      </c>
      <c r="B10" s="23" t="s">
        <v>64</v>
      </c>
      <c r="C10" s="23">
        <v>6.6</v>
      </c>
      <c r="D10" s="23">
        <v>86.5</v>
      </c>
      <c r="E10" s="23">
        <v>13.8</v>
      </c>
      <c r="F10" s="23">
        <v>13.6</v>
      </c>
      <c r="G10" s="21"/>
    </row>
    <row r="11" spans="1:7" ht="15.6">
      <c r="A11" s="220"/>
      <c r="B11" s="23" t="s">
        <v>65</v>
      </c>
      <c r="C11" s="23">
        <v>5.8</v>
      </c>
      <c r="D11" s="23">
        <v>78.8</v>
      </c>
      <c r="E11" s="23">
        <v>18.5</v>
      </c>
      <c r="F11" s="23">
        <v>11.7</v>
      </c>
      <c r="G11" s="21"/>
    </row>
    <row r="12" spans="1:7" ht="15.6">
      <c r="A12" s="220"/>
      <c r="B12" s="23" t="s">
        <v>66</v>
      </c>
      <c r="C12" s="23">
        <v>0.7</v>
      </c>
      <c r="D12" s="23">
        <v>37.6</v>
      </c>
      <c r="E12" s="23">
        <v>48.65</v>
      </c>
      <c r="F12" s="23">
        <v>1.45</v>
      </c>
      <c r="G12" s="21"/>
    </row>
    <row r="13" spans="1:7" ht="15.6">
      <c r="A13" s="21" t="s">
        <v>74</v>
      </c>
      <c r="B13" s="21"/>
      <c r="C13" s="21"/>
      <c r="D13" s="21"/>
      <c r="E13" s="21"/>
      <c r="F13" s="21"/>
      <c r="G13" s="21"/>
    </row>
    <row r="14" spans="1:7" ht="15.6">
      <c r="A14" s="21"/>
      <c r="B14" s="21"/>
      <c r="C14" s="21"/>
      <c r="D14" s="21"/>
      <c r="E14" s="21"/>
      <c r="F14" s="21"/>
      <c r="G14" s="21"/>
    </row>
    <row r="15" spans="1:7" ht="15.6">
      <c r="A15" s="24" t="s">
        <v>73</v>
      </c>
      <c r="B15" s="24" t="s">
        <v>69</v>
      </c>
      <c r="C15" s="21"/>
      <c r="D15" s="21"/>
      <c r="E15" s="21"/>
      <c r="F15" s="21"/>
      <c r="G15" s="21"/>
    </row>
    <row r="16" spans="1:7" ht="15.6">
      <c r="A16" s="24" t="s">
        <v>71</v>
      </c>
      <c r="B16" s="24" t="s">
        <v>70</v>
      </c>
      <c r="C16" s="21"/>
      <c r="D16" s="21"/>
      <c r="E16" s="21"/>
      <c r="F16" s="21"/>
      <c r="G16" s="21"/>
    </row>
    <row r="17" spans="1:7" ht="15.6">
      <c r="A17" s="24" t="s">
        <v>72</v>
      </c>
      <c r="B17" s="24" t="s">
        <v>75</v>
      </c>
      <c r="C17" s="21"/>
      <c r="D17" s="21"/>
      <c r="E17" s="21"/>
      <c r="F17" s="21"/>
      <c r="G17" s="21"/>
    </row>
    <row r="18" spans="1:7" ht="15.6">
      <c r="A18" s="21"/>
      <c r="B18" s="21"/>
      <c r="C18" s="21"/>
      <c r="D18" s="21"/>
      <c r="E18" s="21"/>
      <c r="F18" s="21"/>
      <c r="G18" s="21"/>
    </row>
    <row r="33" spans="11:11">
      <c r="K33" s="1" t="s">
        <v>107</v>
      </c>
    </row>
    <row r="49" spans="3:3">
      <c r="C49" s="1"/>
    </row>
  </sheetData>
  <mergeCells count="3">
    <mergeCell ref="A4:A6"/>
    <mergeCell ref="A7:A9"/>
    <mergeCell ref="A10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</vt:lpstr>
      <vt:lpstr>Figur til pH</vt:lpstr>
      <vt:lpstr>HPLC</vt:lpstr>
      <vt:lpstr>HSGC</vt:lpstr>
      <vt:lpstr>Figurer til HSGC</vt:lpstr>
      <vt:lpstr>Mikrobiologi, M17, RBA, VRBA</vt:lpstr>
      <vt:lpstr>Figur til mikrobiologi</vt:lpstr>
      <vt:lpstr>Subjektiv sensorikk</vt:lpstr>
      <vt:lpstr>MilkoScan av proteinpulvere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2015-02-06T21:41:31Z</dcterms:created>
  <dcterms:modified xsi:type="dcterms:W3CDTF">2015-12-02T18:11:24Z</dcterms:modified>
</cp:coreProperties>
</file>