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524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9" i="1" l="1"/>
  <c r="N117" i="1"/>
  <c r="N116" i="1"/>
  <c r="N115" i="1"/>
  <c r="N114" i="1"/>
  <c r="N113" i="1"/>
  <c r="N96" i="1"/>
  <c r="N94" i="1"/>
  <c r="N93" i="1"/>
  <c r="N92" i="1"/>
  <c r="N91" i="1"/>
  <c r="N90" i="1"/>
  <c r="N74" i="1"/>
  <c r="N72" i="1"/>
  <c r="N71" i="1"/>
  <c r="N70" i="1"/>
  <c r="N69" i="1"/>
  <c r="N68" i="1"/>
  <c r="N49" i="1"/>
  <c r="N47" i="1"/>
  <c r="N46" i="1"/>
  <c r="N45" i="1"/>
  <c r="N44" i="1"/>
  <c r="N43" i="1"/>
  <c r="N28" i="1"/>
  <c r="N25" i="1"/>
  <c r="N24" i="1"/>
  <c r="N23" i="1"/>
  <c r="N22" i="1"/>
  <c r="N8" i="1"/>
  <c r="N7" i="1"/>
  <c r="N6" i="1"/>
  <c r="N5" i="1"/>
  <c r="N26" i="1"/>
</calcChain>
</file>

<file path=xl/sharedStrings.xml><?xml version="1.0" encoding="utf-8"?>
<sst xmlns="http://schemas.openxmlformats.org/spreadsheetml/2006/main" count="380" uniqueCount="57">
  <si>
    <t>Goal Name</t>
  </si>
  <si>
    <t>Unit</t>
  </si>
  <si>
    <t>Value</t>
  </si>
  <si>
    <t>Averaged Value</t>
  </si>
  <si>
    <t>Minimum Value</t>
  </si>
  <si>
    <t>Maximum Value</t>
  </si>
  <si>
    <t>Progress [%]</t>
  </si>
  <si>
    <t>Use In Convergence</t>
  </si>
  <si>
    <t>Delta</t>
  </si>
  <si>
    <t>Criteria</t>
  </si>
  <si>
    <t>Temperaturvariasjon ABCD-M</t>
  </si>
  <si>
    <t>SG Min Temperature (Fluid) Barn</t>
  </si>
  <si>
    <t xml:space="preserve"> [K]</t>
  </si>
  <si>
    <t>Yes</t>
  </si>
  <si>
    <t>Temperaturvariasjon barn</t>
  </si>
  <si>
    <t>SG Av Temperature (Fluid) Barn</t>
  </si>
  <si>
    <t>SG Max Temperature (Fluid) Barn</t>
  </si>
  <si>
    <t>SG Min Temperature (Fluid) ABCD</t>
  </si>
  <si>
    <t>SG Av Temperature (Fluid) ABCD</t>
  </si>
  <si>
    <t>SG Max Temperature (Fluid) ABCD</t>
  </si>
  <si>
    <t>SG Min Temperature (Fluid) M</t>
  </si>
  <si>
    <t>SG Av Temperature (Fluid) M</t>
  </si>
  <si>
    <t>SG Max Temperature (Fluid) M</t>
  </si>
  <si>
    <t>Iterations:  469</t>
  </si>
  <si>
    <t>Analysis interval: 72</t>
  </si>
  <si>
    <t>SG Min Mass Fraction of Air 1</t>
  </si>
  <si>
    <t xml:space="preserve"> [ ]</t>
  </si>
  <si>
    <t>No</t>
  </si>
  <si>
    <t>SG Max Mass Fraction of Carbon dioxide 1</t>
  </si>
  <si>
    <t>SG Volume Flow Rate 1</t>
  </si>
  <si>
    <t xml:space="preserve"> [m^3/s]</t>
  </si>
  <si>
    <t>VG Max Velocity 1</t>
  </si>
  <si>
    <t xml:space="preserve"> [m/s]</t>
  </si>
  <si>
    <t>Iterations:  470</t>
  </si>
  <si>
    <t>Analysis interval: 71</t>
  </si>
  <si>
    <t>Analysis interval: 63</t>
  </si>
  <si>
    <t>Iterations:  582</t>
  </si>
  <si>
    <t>Gjennomsnittstemp M</t>
  </si>
  <si>
    <t>Gjennomstnittstemp barn</t>
  </si>
  <si>
    <t>Analysis interval: 62</t>
  </si>
  <si>
    <t>Iterations:  703</t>
  </si>
  <si>
    <t>Iterations:  563</t>
  </si>
  <si>
    <t>Iterations:  652</t>
  </si>
  <si>
    <t>Ikke konvergens:</t>
  </si>
  <si>
    <t>Konvergens:</t>
  </si>
  <si>
    <t>Strømningshastighet</t>
  </si>
  <si>
    <t>°C</t>
  </si>
  <si>
    <t>m/s</t>
  </si>
  <si>
    <t>Volumstrøm:</t>
  </si>
  <si>
    <t>Trinn 3 av simuleringene</t>
  </si>
  <si>
    <t>Forsøk 1</t>
  </si>
  <si>
    <t>Forsøk 2</t>
  </si>
  <si>
    <t>Forsøk 3</t>
  </si>
  <si>
    <t>Forsøk 4</t>
  </si>
  <si>
    <t>l/min</t>
  </si>
  <si>
    <t>Forsøk 5</t>
  </si>
  <si>
    <t>Forsøk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</si>
</sst>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4" xfId="0" applyFont="1" applyFill="1" applyBorder="1"/>
    <xf numFmtId="0" fontId="3" fillId="0" borderId="5" xfId="0" applyFont="1" applyFill="1" applyBorder="1" applyAlignment="1"/>
    <xf numFmtId="0" fontId="3" fillId="0" borderId="5" xfId="0" applyFont="1" applyBorder="1" applyAlignment="1"/>
    <xf numFmtId="0" fontId="3" fillId="0" borderId="6" xfId="0" applyFont="1" applyFill="1" applyBorder="1" applyAlignment="1"/>
    <xf numFmtId="0" fontId="5" fillId="0" borderId="4" xfId="0" applyFont="1" applyFill="1" applyBorder="1"/>
    <xf numFmtId="0" fontId="5" fillId="0" borderId="5" xfId="0" applyFont="1" applyFill="1" applyBorder="1" applyAlignment="1"/>
    <xf numFmtId="2" fontId="5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164" fontId="5" fillId="0" borderId="6" xfId="0" applyNumberFormat="1" applyFont="1" applyFill="1" applyBorder="1" applyAlignme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6" fillId="0" borderId="7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0" xfId="0" applyBorder="1"/>
    <xf numFmtId="0" fontId="0" fillId="0" borderId="11" xfId="0" applyBorder="1"/>
    <xf numFmtId="0" fontId="5" fillId="0" borderId="6" xfId="0" applyFont="1" applyFill="1" applyBorder="1" applyAlignment="1"/>
    <xf numFmtId="0" fontId="0" fillId="2" borderId="5" xfId="0" applyFill="1" applyBorder="1"/>
    <xf numFmtId="0" fontId="0" fillId="0" borderId="12" xfId="0" applyBorder="1"/>
    <xf numFmtId="0" fontId="0" fillId="2" borderId="4" xfId="0" applyFill="1" applyBorder="1"/>
    <xf numFmtId="0" fontId="0" fillId="2" borderId="6" xfId="0" applyFill="1" applyBorder="1"/>
    <xf numFmtId="2" fontId="0" fillId="0" borderId="0" xfId="0" applyNumberFormat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9" fillId="0" borderId="0" xfId="0" applyFont="1" applyBorder="1"/>
    <xf numFmtId="0" fontId="5" fillId="0" borderId="0" xfId="0" applyFont="1" applyFill="1" applyBorder="1" applyAlignment="1"/>
    <xf numFmtId="0" fontId="0" fillId="0" borderId="0" xfId="0" applyFont="1" applyFill="1" applyBorder="1"/>
    <xf numFmtId="164" fontId="0" fillId="0" borderId="0" xfId="0" applyNumberFormat="1" applyBorder="1"/>
    <xf numFmtId="0" fontId="10" fillId="0" borderId="0" xfId="0" applyFont="1"/>
    <xf numFmtId="0" fontId="0" fillId="0" borderId="17" xfId="0" applyBorder="1"/>
    <xf numFmtId="0" fontId="4" fillId="0" borderId="7" xfId="0" applyFont="1" applyBorder="1"/>
    <xf numFmtId="0" fontId="3" fillId="0" borderId="9" xfId="0" applyFont="1" applyFill="1" applyBorder="1" applyAlignment="1"/>
    <xf numFmtId="2" fontId="0" fillId="0" borderId="10" xfId="0" applyNumberFormat="1" applyBorder="1"/>
    <xf numFmtId="0" fontId="1" fillId="0" borderId="16" xfId="0" applyFont="1" applyBorder="1"/>
    <xf numFmtId="0" fontId="0" fillId="0" borderId="7" xfId="0" applyFont="1" applyBorder="1"/>
    <xf numFmtId="0" fontId="9" fillId="0" borderId="7" xfId="0" applyFont="1" applyBorder="1"/>
    <xf numFmtId="0" fontId="5" fillId="0" borderId="7" xfId="0" applyFont="1" applyFill="1" applyBorder="1" applyAlignment="1"/>
    <xf numFmtId="0" fontId="1" fillId="0" borderId="7" xfId="0" applyFont="1" applyFill="1" applyBorder="1"/>
    <xf numFmtId="0" fontId="0" fillId="0" borderId="9" xfId="0" applyFont="1" applyFill="1" applyBorder="1"/>
    <xf numFmtId="164" fontId="0" fillId="0" borderId="10" xfId="0" applyNumberFormat="1" applyBorder="1"/>
    <xf numFmtId="0" fontId="2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37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3"/>
  <sheetViews>
    <sheetView tabSelected="1" topLeftCell="A90" workbookViewId="0">
      <selection activeCell="N5" sqref="N5"/>
    </sheetView>
  </sheetViews>
  <sheetFormatPr baseColWidth="10" defaultRowHeight="15" x14ac:dyDescent="0"/>
  <cols>
    <col min="1" max="1" width="33.33203125" bestFit="1" customWidth="1"/>
    <col min="2" max="2" width="7.1640625" bestFit="1" customWidth="1"/>
    <col min="3" max="3" width="12.1640625" bestFit="1" customWidth="1"/>
    <col min="4" max="4" width="13.6640625" bestFit="1" customWidth="1"/>
    <col min="5" max="5" width="13.5" bestFit="1" customWidth="1"/>
    <col min="6" max="6" width="13.83203125" bestFit="1" customWidth="1"/>
    <col min="7" max="7" width="11.6640625" bestFit="1" customWidth="1"/>
    <col min="8" max="8" width="17.33203125" bestFit="1" customWidth="1"/>
    <col min="9" max="10" width="12.33203125" bestFit="1" customWidth="1"/>
    <col min="13" max="13" width="24.1640625" bestFit="1" customWidth="1"/>
  </cols>
  <sheetData>
    <row r="2" spans="1:15" ht="20">
      <c r="A2" s="33" t="s">
        <v>49</v>
      </c>
    </row>
    <row r="3" spans="1:15" ht="16" thickBot="1"/>
    <row r="4" spans="1:15" ht="18">
      <c r="A4" s="48" t="s">
        <v>50</v>
      </c>
      <c r="B4" s="49"/>
      <c r="C4" s="49"/>
      <c r="D4" s="49"/>
      <c r="E4" s="49"/>
      <c r="F4" s="49"/>
      <c r="G4" s="49"/>
      <c r="H4" s="49"/>
      <c r="I4" s="49"/>
      <c r="J4" s="50"/>
      <c r="M4" s="38" t="s">
        <v>44</v>
      </c>
      <c r="N4" s="21"/>
      <c r="O4" s="34"/>
    </row>
    <row r="5" spans="1:1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2" t="s">
        <v>8</v>
      </c>
      <c r="J5" s="4" t="s">
        <v>9</v>
      </c>
      <c r="M5" s="10" t="s">
        <v>37</v>
      </c>
      <c r="N5" s="24">
        <f>D13-273.15</f>
        <v>40.926523250323044</v>
      </c>
      <c r="O5" s="12" t="s">
        <v>46</v>
      </c>
    </row>
    <row r="6" spans="1:15">
      <c r="A6" s="5" t="s">
        <v>11</v>
      </c>
      <c r="B6" s="6" t="s">
        <v>12</v>
      </c>
      <c r="C6" s="7">
        <v>313.92413852842401</v>
      </c>
      <c r="D6" s="7">
        <v>313.88199497335</v>
      </c>
      <c r="E6" s="7">
        <v>313.85274447683901</v>
      </c>
      <c r="F6" s="7">
        <v>313.93737023576898</v>
      </c>
      <c r="G6" s="6">
        <v>100</v>
      </c>
      <c r="H6" s="6" t="s">
        <v>13</v>
      </c>
      <c r="I6" s="8">
        <v>3.0382691123520499E-2</v>
      </c>
      <c r="J6" s="9">
        <v>0.388579850611035</v>
      </c>
      <c r="M6" s="35" t="s">
        <v>10</v>
      </c>
      <c r="N6" s="24">
        <f>MAX(D13-E9,F11-D13)</f>
        <v>1.1819624313800432</v>
      </c>
      <c r="O6" s="12" t="s">
        <v>46</v>
      </c>
    </row>
    <row r="7" spans="1:15">
      <c r="A7" s="5" t="s">
        <v>15</v>
      </c>
      <c r="B7" s="6" t="s">
        <v>12</v>
      </c>
      <c r="C7" s="7">
        <v>315.383549844269</v>
      </c>
      <c r="D7" s="7">
        <v>315.30203678560599</v>
      </c>
      <c r="E7" s="7">
        <v>315.23934066582001</v>
      </c>
      <c r="F7" s="7">
        <v>315.39525813948501</v>
      </c>
      <c r="G7" s="6">
        <v>100</v>
      </c>
      <c r="H7" s="6" t="s">
        <v>13</v>
      </c>
      <c r="I7" s="8">
        <v>3.6198685791475803E-2</v>
      </c>
      <c r="J7" s="9">
        <v>0.44311367800645601</v>
      </c>
      <c r="M7" s="10" t="s">
        <v>38</v>
      </c>
      <c r="N7" s="24">
        <f>D7-273.15</f>
        <v>42.152036785606015</v>
      </c>
      <c r="O7" s="12" t="s">
        <v>46</v>
      </c>
    </row>
    <row r="8" spans="1:15" ht="16" thickBot="1">
      <c r="A8" s="5" t="s">
        <v>16</v>
      </c>
      <c r="B8" s="6" t="s">
        <v>12</v>
      </c>
      <c r="C8" s="7">
        <v>316.59873259802299</v>
      </c>
      <c r="D8" s="7">
        <v>316.49341493558097</v>
      </c>
      <c r="E8" s="7">
        <v>316.41288153379202</v>
      </c>
      <c r="F8" s="7">
        <v>316.59873259802299</v>
      </c>
      <c r="G8" s="6">
        <v>100</v>
      </c>
      <c r="H8" s="6" t="s">
        <v>13</v>
      </c>
      <c r="I8" s="8">
        <v>3.9762263064176302E-2</v>
      </c>
      <c r="J8" s="9">
        <v>0.48232995032103898</v>
      </c>
      <c r="M8" s="36" t="s">
        <v>14</v>
      </c>
      <c r="N8" s="37">
        <f>F8-E6</f>
        <v>2.7459881211839843</v>
      </c>
      <c r="O8" s="18" t="s">
        <v>46</v>
      </c>
    </row>
    <row r="9" spans="1:15">
      <c r="A9" s="5" t="s">
        <v>17</v>
      </c>
      <c r="B9" s="6" t="s">
        <v>12</v>
      </c>
      <c r="C9" s="7">
        <v>312.98762431398501</v>
      </c>
      <c r="D9" s="7">
        <v>312.98297852247902</v>
      </c>
      <c r="E9" s="7">
        <v>312.89456081894298</v>
      </c>
      <c r="F9" s="7">
        <v>313.06243199097298</v>
      </c>
      <c r="G9" s="6">
        <v>100</v>
      </c>
      <c r="H9" s="6" t="s">
        <v>13</v>
      </c>
      <c r="I9" s="8">
        <v>4.9777056819095798E-2</v>
      </c>
      <c r="J9" s="9">
        <v>0.357399073383661</v>
      </c>
      <c r="M9" s="11"/>
      <c r="N9" s="11"/>
    </row>
    <row r="10" spans="1:15">
      <c r="A10" s="5" t="s">
        <v>18</v>
      </c>
      <c r="B10" s="6" t="s">
        <v>12</v>
      </c>
      <c r="C10" s="7">
        <v>313.71941598971</v>
      </c>
      <c r="D10" s="7">
        <v>313.724655712534</v>
      </c>
      <c r="E10" s="7">
        <v>313.703461606487</v>
      </c>
      <c r="F10" s="7">
        <v>313.750415661457</v>
      </c>
      <c r="G10" s="6">
        <v>100</v>
      </c>
      <c r="H10" s="6" t="s">
        <v>13</v>
      </c>
      <c r="I10" s="8">
        <v>4.6954054970626699E-2</v>
      </c>
      <c r="J10" s="9">
        <v>0.37338839481844799</v>
      </c>
      <c r="M10" s="25"/>
      <c r="N10" s="11"/>
    </row>
    <row r="11" spans="1:15">
      <c r="A11" s="5" t="s">
        <v>19</v>
      </c>
      <c r="B11" s="6" t="s">
        <v>12</v>
      </c>
      <c r="C11" s="7">
        <v>314.40273294039599</v>
      </c>
      <c r="D11" s="7">
        <v>314.35652859971901</v>
      </c>
      <c r="E11" s="7">
        <v>314.28371601444297</v>
      </c>
      <c r="F11" s="7">
        <v>314.424195881429</v>
      </c>
      <c r="G11" s="6">
        <v>100</v>
      </c>
      <c r="H11" s="6" t="s">
        <v>13</v>
      </c>
      <c r="I11" s="8">
        <v>2.70451487456853E-2</v>
      </c>
      <c r="J11" s="9">
        <v>0.39229990861396402</v>
      </c>
      <c r="M11" s="11"/>
      <c r="N11" s="11"/>
    </row>
    <row r="12" spans="1:15">
      <c r="A12" s="5" t="s">
        <v>20</v>
      </c>
      <c r="B12" s="6" t="s">
        <v>12</v>
      </c>
      <c r="C12" s="7">
        <v>313.87740026378498</v>
      </c>
      <c r="D12" s="7">
        <v>313.89300803418098</v>
      </c>
      <c r="E12" s="7">
        <v>313.84784037772499</v>
      </c>
      <c r="F12" s="7">
        <v>313.94223698507898</v>
      </c>
      <c r="G12" s="6">
        <v>100</v>
      </c>
      <c r="H12" s="6" t="s">
        <v>13</v>
      </c>
      <c r="I12" s="8">
        <v>3.66611924241056E-2</v>
      </c>
      <c r="J12" s="9">
        <v>0.38888538371450099</v>
      </c>
      <c r="M12" s="11"/>
      <c r="N12" s="11"/>
    </row>
    <row r="13" spans="1:15">
      <c r="A13" s="5" t="s">
        <v>21</v>
      </c>
      <c r="B13" s="6" t="s">
        <v>12</v>
      </c>
      <c r="C13" s="7">
        <v>314.08263479570701</v>
      </c>
      <c r="D13" s="7">
        <v>314.07652325032302</v>
      </c>
      <c r="E13" s="7">
        <v>314.03926474711898</v>
      </c>
      <c r="F13" s="7">
        <v>314.115215949868</v>
      </c>
      <c r="G13" s="6">
        <v>100</v>
      </c>
      <c r="H13" s="6" t="s">
        <v>13</v>
      </c>
      <c r="I13" s="8">
        <v>2.9487307602892102E-2</v>
      </c>
      <c r="J13" s="9">
        <v>0.39796455437999001</v>
      </c>
      <c r="M13" s="11"/>
      <c r="N13" s="11"/>
    </row>
    <row r="14" spans="1:15">
      <c r="A14" s="5" t="s">
        <v>22</v>
      </c>
      <c r="B14" s="6" t="s">
        <v>12</v>
      </c>
      <c r="C14" s="7">
        <v>314.29323837910698</v>
      </c>
      <c r="D14" s="7">
        <v>314.27289915666103</v>
      </c>
      <c r="E14" s="7">
        <v>314.23111547701302</v>
      </c>
      <c r="F14" s="7">
        <v>314.309011833488</v>
      </c>
      <c r="G14" s="6">
        <v>100</v>
      </c>
      <c r="H14" s="6" t="s">
        <v>13</v>
      </c>
      <c r="I14" s="8">
        <v>2.22677239553946E-2</v>
      </c>
      <c r="J14" s="9">
        <v>0.40703059144760501</v>
      </c>
      <c r="M14" s="11"/>
      <c r="N14" s="11"/>
    </row>
    <row r="15" spans="1:15">
      <c r="A15" s="10"/>
      <c r="B15" s="11"/>
      <c r="C15" s="11"/>
      <c r="D15" s="11"/>
      <c r="E15" s="11"/>
      <c r="F15" s="11"/>
      <c r="G15" s="11"/>
      <c r="H15" s="11"/>
      <c r="I15" s="11"/>
      <c r="J15" s="12"/>
      <c r="M15" s="11"/>
      <c r="N15" s="11"/>
    </row>
    <row r="16" spans="1:15">
      <c r="A16" s="13" t="s">
        <v>23</v>
      </c>
      <c r="B16" s="14"/>
      <c r="C16" s="11"/>
      <c r="D16" s="11"/>
      <c r="E16" s="11"/>
      <c r="F16" s="11"/>
      <c r="G16" s="11"/>
      <c r="H16" s="11"/>
      <c r="I16" s="11"/>
      <c r="J16" s="12"/>
      <c r="M16" s="11"/>
      <c r="N16" s="11"/>
    </row>
    <row r="17" spans="1:15" ht="16" thickBot="1">
      <c r="A17" s="15" t="s">
        <v>24</v>
      </c>
      <c r="B17" s="16"/>
      <c r="C17" s="17"/>
      <c r="D17" s="17"/>
      <c r="E17" s="17"/>
      <c r="F17" s="17"/>
      <c r="G17" s="17"/>
      <c r="H17" s="17"/>
      <c r="I17" s="17"/>
      <c r="J17" s="18"/>
      <c r="M17" s="11"/>
      <c r="N17" s="11"/>
    </row>
    <row r="18" spans="1:15">
      <c r="M18" s="11"/>
      <c r="N18" s="11"/>
    </row>
    <row r="19" spans="1:15">
      <c r="M19" s="11"/>
      <c r="N19" s="11"/>
    </row>
    <row r="20" spans="1:15" ht="16" thickBot="1">
      <c r="M20" s="11"/>
      <c r="N20" s="11"/>
    </row>
    <row r="21" spans="1:15" ht="18">
      <c r="A21" s="48" t="s">
        <v>51</v>
      </c>
      <c r="B21" s="49"/>
      <c r="C21" s="49"/>
      <c r="D21" s="49"/>
      <c r="E21" s="49"/>
      <c r="F21" s="49"/>
      <c r="G21" s="49"/>
      <c r="H21" s="49"/>
      <c r="I21" s="49"/>
      <c r="J21" s="50"/>
      <c r="M21" s="38" t="s">
        <v>44</v>
      </c>
      <c r="N21" s="21"/>
      <c r="O21" s="34"/>
    </row>
    <row r="22" spans="1:15">
      <c r="A22" s="1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3" t="s">
        <v>7</v>
      </c>
      <c r="I22" s="2" t="s">
        <v>8</v>
      </c>
      <c r="J22" s="4" t="s">
        <v>9</v>
      </c>
      <c r="M22" s="39" t="s">
        <v>37</v>
      </c>
      <c r="N22" s="24">
        <f>D32-273.15</f>
        <v>41.299750928907997</v>
      </c>
      <c r="O22" s="12" t="s">
        <v>46</v>
      </c>
    </row>
    <row r="23" spans="1:15">
      <c r="A23" s="5" t="s">
        <v>25</v>
      </c>
      <c r="B23" s="6" t="s">
        <v>26</v>
      </c>
      <c r="C23" s="6">
        <v>0.92745975949651305</v>
      </c>
      <c r="D23" s="6">
        <v>0.93229018566028499</v>
      </c>
      <c r="E23" s="6">
        <v>0.92619279932956899</v>
      </c>
      <c r="F23" s="6">
        <v>0.93789525291759401</v>
      </c>
      <c r="G23" s="6">
        <v>0</v>
      </c>
      <c r="H23" s="6" t="s">
        <v>27</v>
      </c>
      <c r="I23" s="6">
        <v>3.2854276212845898E-3</v>
      </c>
      <c r="J23" s="19"/>
      <c r="M23" s="40" t="s">
        <v>10</v>
      </c>
      <c r="N23" s="24">
        <f>MAX(D32-E28,F30-D32)</f>
        <v>1.3892629806359764</v>
      </c>
      <c r="O23" s="12" t="s">
        <v>46</v>
      </c>
    </row>
    <row r="24" spans="1:15">
      <c r="A24" s="5" t="s">
        <v>28</v>
      </c>
      <c r="B24" s="6" t="s">
        <v>26</v>
      </c>
      <c r="C24" s="6">
        <v>3.7313948279821998E-2</v>
      </c>
      <c r="D24" s="6">
        <v>3.3312795024727497E-2</v>
      </c>
      <c r="E24" s="6">
        <v>2.8446591064957099E-2</v>
      </c>
      <c r="F24" s="6">
        <v>3.8571620713810699E-2</v>
      </c>
      <c r="G24" s="6">
        <v>0</v>
      </c>
      <c r="H24" s="6" t="s">
        <v>27</v>
      </c>
      <c r="I24" s="6">
        <v>2.34730289702337E-3</v>
      </c>
      <c r="J24" s="19"/>
      <c r="M24" s="39" t="s">
        <v>38</v>
      </c>
      <c r="N24" s="24">
        <f>D26-273.15</f>
        <v>40.184061254211997</v>
      </c>
      <c r="O24" s="12" t="s">
        <v>46</v>
      </c>
    </row>
    <row r="25" spans="1:15">
      <c r="A25" s="5" t="s">
        <v>11</v>
      </c>
      <c r="B25" s="6" t="s">
        <v>12</v>
      </c>
      <c r="C25" s="7">
        <v>313.26554101231</v>
      </c>
      <c r="D25" s="7">
        <v>313.15710885486197</v>
      </c>
      <c r="E25" s="7">
        <v>312.98213337599702</v>
      </c>
      <c r="F25" s="7">
        <v>313.35083693255399</v>
      </c>
      <c r="G25" s="6">
        <v>100</v>
      </c>
      <c r="H25" s="6" t="s">
        <v>13</v>
      </c>
      <c r="I25" s="6">
        <v>0.368703556556568</v>
      </c>
      <c r="J25" s="19">
        <v>0.37970868238935701</v>
      </c>
      <c r="M25" s="41" t="s">
        <v>14</v>
      </c>
      <c r="N25" s="24">
        <f>F27-E25</f>
        <v>0.62565966650799965</v>
      </c>
      <c r="O25" s="12" t="s">
        <v>46</v>
      </c>
    </row>
    <row r="26" spans="1:15">
      <c r="A26" s="5" t="s">
        <v>15</v>
      </c>
      <c r="B26" s="6" t="s">
        <v>12</v>
      </c>
      <c r="C26" s="7">
        <v>313.43781590429001</v>
      </c>
      <c r="D26" s="7">
        <v>313.33406125421197</v>
      </c>
      <c r="E26" s="7">
        <v>313.17769328200001</v>
      </c>
      <c r="F26" s="7">
        <v>313.44279055027403</v>
      </c>
      <c r="G26" s="6">
        <v>100</v>
      </c>
      <c r="H26" s="6" t="s">
        <v>13</v>
      </c>
      <c r="I26" s="6">
        <v>0.26509726827424601</v>
      </c>
      <c r="J26" s="19">
        <v>0.38692848900837601</v>
      </c>
      <c r="M26" s="39" t="s">
        <v>48</v>
      </c>
      <c r="N26" s="24">
        <f>D34*1000*60</f>
        <v>34.953021320304543</v>
      </c>
      <c r="O26" s="12" t="s">
        <v>54</v>
      </c>
    </row>
    <row r="27" spans="1:15">
      <c r="A27" s="5" t="s">
        <v>16</v>
      </c>
      <c r="B27" s="6" t="s">
        <v>12</v>
      </c>
      <c r="C27" s="7">
        <v>313.55901816902201</v>
      </c>
      <c r="D27" s="7">
        <v>313.43786908092801</v>
      </c>
      <c r="E27" s="7">
        <v>313.31023810350001</v>
      </c>
      <c r="F27" s="7">
        <v>313.60779304250502</v>
      </c>
      <c r="G27" s="6">
        <v>100</v>
      </c>
      <c r="H27" s="6" t="s">
        <v>13</v>
      </c>
      <c r="I27" s="6">
        <v>0.29755493900489699</v>
      </c>
      <c r="J27" s="19">
        <v>0.39272647887728201</v>
      </c>
      <c r="M27" s="42" t="s">
        <v>43</v>
      </c>
      <c r="N27" s="11"/>
      <c r="O27" s="12"/>
    </row>
    <row r="28" spans="1:15" ht="16" thickBot="1">
      <c r="A28" s="5" t="s">
        <v>17</v>
      </c>
      <c r="B28" s="6" t="s">
        <v>12</v>
      </c>
      <c r="C28" s="7">
        <v>313.301192059622</v>
      </c>
      <c r="D28" s="7">
        <v>313.23494819651103</v>
      </c>
      <c r="E28" s="7">
        <v>313.060487948272</v>
      </c>
      <c r="F28" s="7">
        <v>313.39012722447399</v>
      </c>
      <c r="G28" s="6">
        <v>100</v>
      </c>
      <c r="H28" s="6" t="s">
        <v>13</v>
      </c>
      <c r="I28" s="6">
        <v>0.29704062727733999</v>
      </c>
      <c r="J28" s="19">
        <v>0.38956135593392299</v>
      </c>
      <c r="M28" s="43" t="s">
        <v>45</v>
      </c>
      <c r="N28" s="44">
        <f>F35</f>
        <v>6.65936622429108E-2</v>
      </c>
      <c r="O28" s="18" t="s">
        <v>47</v>
      </c>
    </row>
    <row r="29" spans="1:15">
      <c r="A29" s="5" t="s">
        <v>18</v>
      </c>
      <c r="B29" s="6" t="s">
        <v>12</v>
      </c>
      <c r="C29" s="7">
        <v>313.513398467157</v>
      </c>
      <c r="D29" s="7">
        <v>313.466038621302</v>
      </c>
      <c r="E29" s="7">
        <v>313.28599791481702</v>
      </c>
      <c r="F29" s="7">
        <v>313.55193123945998</v>
      </c>
      <c r="G29" s="6">
        <v>100</v>
      </c>
      <c r="H29" s="6" t="s">
        <v>13</v>
      </c>
      <c r="I29" s="6">
        <v>0.26593332464278802</v>
      </c>
      <c r="J29" s="19">
        <v>0.40608479602785902</v>
      </c>
      <c r="M29" s="11"/>
      <c r="N29" s="11"/>
    </row>
    <row r="30" spans="1:15">
      <c r="A30" s="5" t="s">
        <v>19</v>
      </c>
      <c r="B30" s="6" t="s">
        <v>12</v>
      </c>
      <c r="C30" s="7">
        <v>313.74842517036899</v>
      </c>
      <c r="D30" s="7">
        <v>313.75411043531801</v>
      </c>
      <c r="E30" s="7">
        <v>313.507964164013</v>
      </c>
      <c r="F30" s="7">
        <v>313.902204272517</v>
      </c>
      <c r="G30" s="6">
        <v>100</v>
      </c>
      <c r="H30" s="6" t="s">
        <v>13</v>
      </c>
      <c r="I30" s="6">
        <v>0.39424010850382302</v>
      </c>
      <c r="J30" s="19">
        <v>0.41787187630630401</v>
      </c>
    </row>
    <row r="31" spans="1:15">
      <c r="A31" s="5" t="s">
        <v>20</v>
      </c>
      <c r="B31" s="6" t="s">
        <v>12</v>
      </c>
      <c r="C31" s="7">
        <v>314.41531853074798</v>
      </c>
      <c r="D31" s="7">
        <v>314.38397309358601</v>
      </c>
      <c r="E31" s="7">
        <v>314.27168690764501</v>
      </c>
      <c r="F31" s="7">
        <v>314.44115968880101</v>
      </c>
      <c r="G31" s="6">
        <v>100</v>
      </c>
      <c r="H31" s="6" t="s">
        <v>13</v>
      </c>
      <c r="I31" s="6">
        <v>0.16947278115600301</v>
      </c>
      <c r="J31" s="19">
        <v>0.40145461294232099</v>
      </c>
      <c r="M31" s="11"/>
      <c r="N31" s="11"/>
    </row>
    <row r="32" spans="1:15">
      <c r="A32" s="5" t="s">
        <v>21</v>
      </c>
      <c r="B32" s="6" t="s">
        <v>12</v>
      </c>
      <c r="C32" s="7">
        <v>314.495133788396</v>
      </c>
      <c r="D32" s="7">
        <v>314.44975092890797</v>
      </c>
      <c r="E32" s="7">
        <v>314.32714211109601</v>
      </c>
      <c r="F32" s="7">
        <v>314.52980773930898</v>
      </c>
      <c r="G32" s="6">
        <v>100</v>
      </c>
      <c r="H32" s="6" t="s">
        <v>13</v>
      </c>
      <c r="I32" s="6">
        <v>0.20266562821313999</v>
      </c>
      <c r="J32" s="19">
        <v>0.40843803451511901</v>
      </c>
      <c r="M32" s="11"/>
      <c r="N32" s="11"/>
    </row>
    <row r="33" spans="1:15">
      <c r="A33" s="5" t="s">
        <v>22</v>
      </c>
      <c r="B33" s="6" t="s">
        <v>12</v>
      </c>
      <c r="C33" s="7">
        <v>314.58952050723701</v>
      </c>
      <c r="D33" s="7">
        <v>314.520200518401</v>
      </c>
      <c r="E33" s="7">
        <v>314.39550122123501</v>
      </c>
      <c r="F33" s="7">
        <v>314.63808313195801</v>
      </c>
      <c r="G33" s="6">
        <v>100</v>
      </c>
      <c r="H33" s="6" t="s">
        <v>13</v>
      </c>
      <c r="I33" s="6">
        <v>0.242581910723004</v>
      </c>
      <c r="J33" s="19">
        <v>0.41514676089448799</v>
      </c>
      <c r="M33" s="11"/>
      <c r="N33" s="11"/>
    </row>
    <row r="34" spans="1:15">
      <c r="A34" s="5" t="s">
        <v>29</v>
      </c>
      <c r="B34" s="6" t="s">
        <v>30</v>
      </c>
      <c r="C34" s="6">
        <v>5.8214081944472798E-4</v>
      </c>
      <c r="D34" s="6">
        <v>5.8255035533840902E-4</v>
      </c>
      <c r="E34" s="6">
        <v>5.8192936204829197E-4</v>
      </c>
      <c r="F34" s="6">
        <v>5.8345088860240998E-4</v>
      </c>
      <c r="G34" s="6">
        <v>100</v>
      </c>
      <c r="H34" s="6" t="s">
        <v>13</v>
      </c>
      <c r="I34" s="6">
        <v>1.60080659446921E-7</v>
      </c>
      <c r="J34" s="19">
        <v>1.6068101211031902E-5</v>
      </c>
    </row>
    <row r="35" spans="1:15">
      <c r="A35" s="5" t="s">
        <v>31</v>
      </c>
      <c r="B35" s="6" t="s">
        <v>32</v>
      </c>
      <c r="C35" s="6">
        <v>6.2793423518944694E-2</v>
      </c>
      <c r="D35" s="6">
        <v>6.1996110638724997E-2</v>
      </c>
      <c r="E35" s="6">
        <v>5.7330890209494501E-2</v>
      </c>
      <c r="F35" s="6">
        <v>6.65936622429108E-2</v>
      </c>
      <c r="G35" s="6">
        <v>0</v>
      </c>
      <c r="H35" s="6" t="s">
        <v>27</v>
      </c>
      <c r="I35" s="6">
        <v>6.2787999835951097E-4</v>
      </c>
      <c r="J35" s="19"/>
      <c r="M35" s="11"/>
      <c r="N35" s="11"/>
    </row>
    <row r="36" spans="1:15">
      <c r="A36" s="10"/>
      <c r="B36" s="11"/>
      <c r="C36" s="11"/>
      <c r="D36" s="11"/>
      <c r="E36" s="11"/>
      <c r="F36" s="11"/>
      <c r="G36" s="11"/>
      <c r="H36" s="11"/>
      <c r="I36" s="11"/>
      <c r="J36" s="12"/>
      <c r="M36" s="11"/>
      <c r="N36" s="11"/>
    </row>
    <row r="37" spans="1:15">
      <c r="A37" s="13" t="s">
        <v>33</v>
      </c>
      <c r="B37" s="14"/>
      <c r="C37" s="11"/>
      <c r="D37" s="11"/>
      <c r="E37" s="11"/>
      <c r="F37" s="11"/>
      <c r="G37" s="11"/>
      <c r="H37" s="11"/>
      <c r="I37" s="11"/>
      <c r="J37" s="12"/>
      <c r="M37" s="11"/>
      <c r="N37" s="11"/>
    </row>
    <row r="38" spans="1:15" ht="16" thickBot="1">
      <c r="A38" s="15" t="s">
        <v>34</v>
      </c>
      <c r="B38" s="16"/>
      <c r="C38" s="17"/>
      <c r="D38" s="17"/>
      <c r="E38" s="17"/>
      <c r="F38" s="17"/>
      <c r="G38" s="17"/>
      <c r="H38" s="17"/>
      <c r="I38" s="17"/>
      <c r="J38" s="18"/>
      <c r="M38" s="11"/>
      <c r="N38" s="11"/>
    </row>
    <row r="39" spans="1:15">
      <c r="M39" s="11"/>
      <c r="N39" s="11"/>
    </row>
    <row r="40" spans="1:15">
      <c r="M40" s="11"/>
      <c r="N40" s="11"/>
    </row>
    <row r="41" spans="1:15" ht="16" thickBot="1">
      <c r="M41" s="11"/>
      <c r="N41" s="11"/>
    </row>
    <row r="42" spans="1:15" ht="18">
      <c r="A42" s="48" t="s">
        <v>52</v>
      </c>
      <c r="B42" s="49"/>
      <c r="C42" s="49"/>
      <c r="D42" s="49"/>
      <c r="E42" s="49"/>
      <c r="F42" s="49"/>
      <c r="G42" s="49"/>
      <c r="H42" s="49"/>
      <c r="I42" s="49"/>
      <c r="J42" s="50"/>
      <c r="M42" s="38" t="s">
        <v>44</v>
      </c>
      <c r="N42" s="21"/>
      <c r="O42" s="34"/>
    </row>
    <row r="43" spans="1:15">
      <c r="A43" s="1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3" t="s">
        <v>7</v>
      </c>
      <c r="I43" s="2" t="s">
        <v>8</v>
      </c>
      <c r="J43" s="4" t="s">
        <v>9</v>
      </c>
      <c r="M43" s="39" t="s">
        <v>37</v>
      </c>
      <c r="N43" s="24">
        <f>D53-273.15</f>
        <v>36.372200525453025</v>
      </c>
      <c r="O43" s="12" t="s">
        <v>46</v>
      </c>
    </row>
    <row r="44" spans="1:15">
      <c r="A44" s="5" t="s">
        <v>25</v>
      </c>
      <c r="B44" s="6" t="s">
        <v>26</v>
      </c>
      <c r="C44" s="6">
        <v>0.93935327212858699</v>
      </c>
      <c r="D44" s="6">
        <v>0.93786549906200101</v>
      </c>
      <c r="E44" s="6">
        <v>0.93381014633926496</v>
      </c>
      <c r="F44" s="6">
        <v>0.94053405572738602</v>
      </c>
      <c r="G44" s="6">
        <v>0</v>
      </c>
      <c r="H44" s="6" t="s">
        <v>27</v>
      </c>
      <c r="I44" s="6">
        <v>1.91606969610358E-3</v>
      </c>
      <c r="J44" s="19"/>
      <c r="M44" s="40" t="s">
        <v>10</v>
      </c>
      <c r="N44" s="24">
        <f>MAX(D53-E49,F51-D53)</f>
        <v>0.44173190689798503</v>
      </c>
      <c r="O44" s="12" t="s">
        <v>46</v>
      </c>
    </row>
    <row r="45" spans="1:15">
      <c r="A45" s="5" t="s">
        <v>28</v>
      </c>
      <c r="B45" s="6" t="s">
        <v>26</v>
      </c>
      <c r="C45" s="6">
        <v>2.8062456395393499E-2</v>
      </c>
      <c r="D45" s="6">
        <v>2.9650383083458999E-2</v>
      </c>
      <c r="E45" s="6">
        <v>2.7192086786827E-2</v>
      </c>
      <c r="F45" s="6">
        <v>3.33289121188865E-2</v>
      </c>
      <c r="G45" s="6">
        <v>0</v>
      </c>
      <c r="H45" s="6" t="s">
        <v>27</v>
      </c>
      <c r="I45" s="6">
        <v>1.31514508576649E-3</v>
      </c>
      <c r="J45" s="19"/>
      <c r="M45" s="39" t="s">
        <v>38</v>
      </c>
      <c r="N45" s="24">
        <f>D47-273.15</f>
        <v>36.250702526870043</v>
      </c>
      <c r="O45" s="12" t="s">
        <v>46</v>
      </c>
    </row>
    <row r="46" spans="1:15">
      <c r="A46" s="5" t="s">
        <v>11</v>
      </c>
      <c r="B46" s="6" t="s">
        <v>12</v>
      </c>
      <c r="C46" s="6">
        <v>309.319700196773</v>
      </c>
      <c r="D46" s="6">
        <v>309.278878994281</v>
      </c>
      <c r="E46" s="6">
        <v>309.205390383473</v>
      </c>
      <c r="F46" s="6">
        <v>309.33716332220598</v>
      </c>
      <c r="G46" s="6">
        <v>100</v>
      </c>
      <c r="H46" s="6" t="s">
        <v>13</v>
      </c>
      <c r="I46" s="6">
        <v>0.13177293873326301</v>
      </c>
      <c r="J46" s="19">
        <v>0.208056324038836</v>
      </c>
      <c r="M46" s="41" t="s">
        <v>14</v>
      </c>
      <c r="N46" s="24">
        <f>F48-E46</f>
        <v>0.35639577645400777</v>
      </c>
      <c r="O46" s="12" t="s">
        <v>46</v>
      </c>
    </row>
    <row r="47" spans="1:15">
      <c r="A47" s="5" t="s">
        <v>15</v>
      </c>
      <c r="B47" s="6" t="s">
        <v>12</v>
      </c>
      <c r="C47" s="6">
        <v>309.45283037505698</v>
      </c>
      <c r="D47" s="6">
        <v>309.40070252687002</v>
      </c>
      <c r="E47" s="6">
        <v>309.29974275940498</v>
      </c>
      <c r="F47" s="6">
        <v>309.45721817895497</v>
      </c>
      <c r="G47" s="6">
        <v>100</v>
      </c>
      <c r="H47" s="6" t="s">
        <v>13</v>
      </c>
      <c r="I47" s="6">
        <v>0.157475419550451</v>
      </c>
      <c r="J47" s="19">
        <v>0.21008927667442101</v>
      </c>
      <c r="M47" s="39" t="s">
        <v>48</v>
      </c>
      <c r="N47" s="24">
        <f>D55*1000*60</f>
        <v>20.939568112545658</v>
      </c>
      <c r="O47" s="12" t="s">
        <v>54</v>
      </c>
    </row>
    <row r="48" spans="1:15">
      <c r="A48" s="5" t="s">
        <v>16</v>
      </c>
      <c r="B48" s="6" t="s">
        <v>12</v>
      </c>
      <c r="C48" s="6">
        <v>309.55954411107001</v>
      </c>
      <c r="D48" s="6">
        <v>309.46788014482098</v>
      </c>
      <c r="E48" s="6">
        <v>309.35223970945202</v>
      </c>
      <c r="F48" s="6">
        <v>309.56178615992701</v>
      </c>
      <c r="G48" s="6">
        <v>100</v>
      </c>
      <c r="H48" s="6" t="s">
        <v>13</v>
      </c>
      <c r="I48" s="6">
        <v>0.209546450474761</v>
      </c>
      <c r="J48" s="19">
        <v>0.213150672547994</v>
      </c>
      <c r="M48" s="42" t="s">
        <v>43</v>
      </c>
      <c r="N48" s="11"/>
      <c r="O48" s="12"/>
    </row>
    <row r="49" spans="1:15" ht="16" thickBot="1">
      <c r="A49" s="5" t="s">
        <v>17</v>
      </c>
      <c r="B49" s="6" t="s">
        <v>12</v>
      </c>
      <c r="C49" s="6">
        <v>309.18695491410398</v>
      </c>
      <c r="D49" s="6">
        <v>309.15330928523201</v>
      </c>
      <c r="E49" s="6">
        <v>309.08046861855502</v>
      </c>
      <c r="F49" s="6">
        <v>309.23131692950398</v>
      </c>
      <c r="G49" s="6">
        <v>100</v>
      </c>
      <c r="H49" s="6" t="s">
        <v>13</v>
      </c>
      <c r="I49" s="6">
        <v>0.15084831094981199</v>
      </c>
      <c r="J49" s="19">
        <v>0.21402136027232499</v>
      </c>
      <c r="M49" s="43" t="s">
        <v>45</v>
      </c>
      <c r="N49" s="44">
        <f>F56</f>
        <v>7.2417871350708499E-2</v>
      </c>
      <c r="O49" s="18" t="s">
        <v>47</v>
      </c>
    </row>
    <row r="50" spans="1:15">
      <c r="A50" s="5" t="s">
        <v>18</v>
      </c>
      <c r="B50" s="6" t="s">
        <v>12</v>
      </c>
      <c r="C50" s="6">
        <v>309.39082755125798</v>
      </c>
      <c r="D50" s="6">
        <v>309.316349645412</v>
      </c>
      <c r="E50" s="6">
        <v>309.21775725497002</v>
      </c>
      <c r="F50" s="6">
        <v>309.39082755125798</v>
      </c>
      <c r="G50" s="6">
        <v>100</v>
      </c>
      <c r="H50" s="6" t="s">
        <v>13</v>
      </c>
      <c r="I50" s="6">
        <v>0.17307029628830201</v>
      </c>
      <c r="J50" s="19">
        <v>0.22201346608612399</v>
      </c>
      <c r="M50" s="11"/>
      <c r="N50" s="11"/>
    </row>
    <row r="51" spans="1:15">
      <c r="A51" s="5" t="s">
        <v>19</v>
      </c>
      <c r="B51" s="6" t="s">
        <v>12</v>
      </c>
      <c r="C51" s="6">
        <v>309.57074552932698</v>
      </c>
      <c r="D51" s="6">
        <v>309.43449910409902</v>
      </c>
      <c r="E51" s="6">
        <v>309.349621851949</v>
      </c>
      <c r="F51" s="6">
        <v>309.57074552932698</v>
      </c>
      <c r="G51" s="6">
        <v>100</v>
      </c>
      <c r="H51" s="6" t="s">
        <v>13</v>
      </c>
      <c r="I51" s="6">
        <v>0.22112367737827299</v>
      </c>
      <c r="J51" s="19">
        <v>0.23266339220599999</v>
      </c>
      <c r="M51" s="11"/>
      <c r="N51" s="11"/>
    </row>
    <row r="52" spans="1:15">
      <c r="A52" s="5" t="s">
        <v>20</v>
      </c>
      <c r="B52" s="6" t="s">
        <v>12</v>
      </c>
      <c r="C52" s="6">
        <v>309.557950687323</v>
      </c>
      <c r="D52" s="6">
        <v>309.50964224713698</v>
      </c>
      <c r="E52" s="6">
        <v>309.38481244013599</v>
      </c>
      <c r="F52" s="6">
        <v>309.58612092784301</v>
      </c>
      <c r="G52" s="6">
        <v>100</v>
      </c>
      <c r="H52" s="6" t="s">
        <v>13</v>
      </c>
      <c r="I52" s="6">
        <v>0.20130848770719501</v>
      </c>
      <c r="J52" s="19">
        <v>0.21490886387156599</v>
      </c>
      <c r="M52" s="11"/>
      <c r="N52" s="11"/>
    </row>
    <row r="53" spans="1:15">
      <c r="A53" s="5" t="s">
        <v>21</v>
      </c>
      <c r="B53" s="6" t="s">
        <v>12</v>
      </c>
      <c r="C53" s="6">
        <v>309.56725475755201</v>
      </c>
      <c r="D53" s="6">
        <v>309.522200525453</v>
      </c>
      <c r="E53" s="6">
        <v>309.41502485049102</v>
      </c>
      <c r="F53" s="6">
        <v>309.59223998777998</v>
      </c>
      <c r="G53" s="6">
        <v>100</v>
      </c>
      <c r="H53" s="6" t="s">
        <v>13</v>
      </c>
      <c r="I53" s="6">
        <v>0.17721513728861299</v>
      </c>
      <c r="J53" s="19">
        <v>0.21909921084600101</v>
      </c>
      <c r="M53" s="11"/>
      <c r="N53" s="11"/>
    </row>
    <row r="54" spans="1:15">
      <c r="A54" s="5" t="s">
        <v>22</v>
      </c>
      <c r="B54" s="6" t="s">
        <v>12</v>
      </c>
      <c r="C54" s="6">
        <v>309.57592432115098</v>
      </c>
      <c r="D54" s="6">
        <v>309.53511233895398</v>
      </c>
      <c r="E54" s="6">
        <v>309.44388306203803</v>
      </c>
      <c r="F54" s="6">
        <v>309.59975401625798</v>
      </c>
      <c r="G54" s="6">
        <v>100</v>
      </c>
      <c r="H54" s="6" t="s">
        <v>13</v>
      </c>
      <c r="I54" s="6">
        <v>0.15587095422017699</v>
      </c>
      <c r="J54" s="19">
        <v>0.22256386025442099</v>
      </c>
      <c r="M54" s="11"/>
      <c r="N54" s="11"/>
    </row>
    <row r="55" spans="1:15">
      <c r="A55" s="5" t="s">
        <v>29</v>
      </c>
      <c r="B55" s="6" t="s">
        <v>30</v>
      </c>
      <c r="C55" s="6">
        <v>3.4747106993162101E-4</v>
      </c>
      <c r="D55" s="6">
        <v>3.48992801875761E-4</v>
      </c>
      <c r="E55" s="6">
        <v>3.4661976190958501E-4</v>
      </c>
      <c r="F55" s="6">
        <v>3.5121431768139402E-4</v>
      </c>
      <c r="G55" s="6">
        <v>100</v>
      </c>
      <c r="H55" s="6" t="s">
        <v>13</v>
      </c>
      <c r="I55" s="6">
        <v>4.5945557718089103E-6</v>
      </c>
      <c r="J55" s="19">
        <v>1.2567135422920301E-5</v>
      </c>
      <c r="M55" s="11"/>
      <c r="N55" s="24"/>
    </row>
    <row r="56" spans="1:15">
      <c r="A56" s="5" t="s">
        <v>31</v>
      </c>
      <c r="B56" s="6" t="s">
        <v>32</v>
      </c>
      <c r="C56" s="6">
        <v>6.9215621303130095E-2</v>
      </c>
      <c r="D56" s="6">
        <v>6.7942474147845294E-2</v>
      </c>
      <c r="E56" s="6">
        <v>6.1393715561309202E-2</v>
      </c>
      <c r="F56" s="6">
        <v>7.2417871350708499E-2</v>
      </c>
      <c r="G56" s="6">
        <v>0</v>
      </c>
      <c r="H56" s="6" t="s">
        <v>27</v>
      </c>
      <c r="I56" s="6">
        <v>2.9549102188081598E-3</v>
      </c>
      <c r="J56" s="19"/>
      <c r="M56" s="11"/>
      <c r="N56" s="11"/>
    </row>
    <row r="57" spans="1:15">
      <c r="A57" s="10"/>
      <c r="B57" s="11"/>
      <c r="C57" s="11"/>
      <c r="D57" s="11"/>
      <c r="E57" s="11"/>
      <c r="F57" s="11"/>
      <c r="G57" s="11"/>
      <c r="H57" s="11"/>
      <c r="I57" s="11"/>
      <c r="J57" s="12"/>
      <c r="M57" s="11"/>
      <c r="N57" s="11"/>
    </row>
    <row r="58" spans="1:15">
      <c r="A58" s="22"/>
      <c r="B58" s="20"/>
      <c r="C58" s="20"/>
      <c r="D58" s="20"/>
      <c r="E58" s="20"/>
      <c r="F58" s="20"/>
      <c r="G58" s="20"/>
      <c r="H58" s="20"/>
      <c r="I58" s="20"/>
      <c r="J58" s="23"/>
      <c r="M58" s="11"/>
      <c r="N58" s="11"/>
    </row>
    <row r="59" spans="1:15">
      <c r="A59" s="10"/>
      <c r="B59" s="11"/>
      <c r="C59" s="11"/>
      <c r="D59" s="11"/>
      <c r="E59" s="11"/>
      <c r="F59" s="11"/>
      <c r="G59" s="11"/>
      <c r="H59" s="11"/>
      <c r="I59" s="11"/>
      <c r="J59" s="12"/>
      <c r="M59" s="11"/>
      <c r="N59" s="11"/>
    </row>
    <row r="60" spans="1:15">
      <c r="A60" s="13" t="s">
        <v>36</v>
      </c>
      <c r="B60" s="14"/>
      <c r="C60" s="11"/>
      <c r="D60" s="11"/>
      <c r="E60" s="11"/>
      <c r="F60" s="11"/>
      <c r="G60" s="11"/>
      <c r="H60" s="11"/>
      <c r="I60" s="11"/>
      <c r="J60" s="12"/>
      <c r="M60" s="11"/>
      <c r="N60" s="11"/>
    </row>
    <row r="61" spans="1:15" ht="16" thickBot="1">
      <c r="A61" s="15" t="s">
        <v>35</v>
      </c>
      <c r="B61" s="16"/>
      <c r="C61" s="17"/>
      <c r="D61" s="17"/>
      <c r="E61" s="17"/>
      <c r="F61" s="17"/>
      <c r="G61" s="17"/>
      <c r="H61" s="17"/>
      <c r="I61" s="17"/>
      <c r="J61" s="18"/>
      <c r="M61" s="11"/>
      <c r="N61" s="11"/>
    </row>
    <row r="62" spans="1:15">
      <c r="M62" s="11"/>
      <c r="N62" s="11"/>
    </row>
    <row r="63" spans="1:15">
      <c r="M63" s="11"/>
      <c r="N63" s="11"/>
    </row>
    <row r="64" spans="1:15">
      <c r="M64" s="11"/>
      <c r="N64" s="11"/>
    </row>
    <row r="65" spans="1:15">
      <c r="M65" s="11"/>
      <c r="N65" s="11"/>
    </row>
    <row r="66" spans="1:15" ht="16" thickBot="1">
      <c r="M66" s="11"/>
      <c r="N66" s="11"/>
    </row>
    <row r="67" spans="1:15" ht="18">
      <c r="A67" s="48" t="s">
        <v>53</v>
      </c>
      <c r="B67" s="49"/>
      <c r="C67" s="49"/>
      <c r="D67" s="49"/>
      <c r="E67" s="49"/>
      <c r="F67" s="49"/>
      <c r="G67" s="49"/>
      <c r="H67" s="49"/>
      <c r="I67" s="49"/>
      <c r="J67" s="50"/>
      <c r="K67" s="11"/>
      <c r="L67" s="11"/>
      <c r="M67" s="38" t="s">
        <v>44</v>
      </c>
      <c r="N67" s="21"/>
      <c r="O67" s="34"/>
    </row>
    <row r="68" spans="1:15">
      <c r="A68" s="1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3" t="s">
        <v>7</v>
      </c>
      <c r="I68" s="2" t="s">
        <v>8</v>
      </c>
      <c r="J68" s="4" t="s">
        <v>9</v>
      </c>
      <c r="K68" s="11"/>
      <c r="L68" s="11"/>
      <c r="M68" s="39" t="s">
        <v>37</v>
      </c>
      <c r="N68" s="24">
        <f>D78-273.15</f>
        <v>37.827352533978001</v>
      </c>
      <c r="O68" s="12" t="s">
        <v>46</v>
      </c>
    </row>
    <row r="69" spans="1:15">
      <c r="A69" s="5" t="s">
        <v>25</v>
      </c>
      <c r="B69" s="6" t="s">
        <v>26</v>
      </c>
      <c r="C69" s="6">
        <v>0.94666149627972696</v>
      </c>
      <c r="D69" s="6">
        <v>0.94545672220620602</v>
      </c>
      <c r="E69" s="6">
        <v>0.94207939582866895</v>
      </c>
      <c r="F69" s="6">
        <v>0.95020088080579002</v>
      </c>
      <c r="G69" s="6">
        <v>0</v>
      </c>
      <c r="H69" s="6" t="s">
        <v>27</v>
      </c>
      <c r="I69" s="6">
        <v>3.6088488308385598E-3</v>
      </c>
      <c r="J69" s="19"/>
      <c r="K69" s="11"/>
      <c r="L69" s="11"/>
      <c r="M69" s="40" t="s">
        <v>10</v>
      </c>
      <c r="N69" s="24">
        <f>MAX(D78-E74,F76-D78)</f>
        <v>0.55991002617997765</v>
      </c>
      <c r="O69" s="12" t="s">
        <v>46</v>
      </c>
    </row>
    <row r="70" spans="1:15">
      <c r="A70" s="5" t="s">
        <v>28</v>
      </c>
      <c r="B70" s="6" t="s">
        <v>26</v>
      </c>
      <c r="C70" s="6">
        <v>1.9888584430713899E-2</v>
      </c>
      <c r="D70" s="6">
        <v>2.1275358973375999E-2</v>
      </c>
      <c r="E70" s="6">
        <v>1.6798791545664899E-2</v>
      </c>
      <c r="F70" s="6">
        <v>2.44004757870026E-2</v>
      </c>
      <c r="G70" s="6">
        <v>0</v>
      </c>
      <c r="H70" s="6" t="s">
        <v>27</v>
      </c>
      <c r="I70" s="6">
        <v>2.9159168606741801E-3</v>
      </c>
      <c r="J70" s="19"/>
      <c r="K70" s="11"/>
      <c r="L70" s="11"/>
      <c r="M70" s="39" t="s">
        <v>38</v>
      </c>
      <c r="N70" s="24">
        <f>D72-273.15</f>
        <v>37.657891220009049</v>
      </c>
      <c r="O70" s="12" t="s">
        <v>46</v>
      </c>
    </row>
    <row r="71" spans="1:15">
      <c r="A71" s="5" t="s">
        <v>11</v>
      </c>
      <c r="B71" s="6" t="s">
        <v>12</v>
      </c>
      <c r="C71" s="6">
        <v>310.647039009921</v>
      </c>
      <c r="D71" s="6">
        <v>310.65859626197999</v>
      </c>
      <c r="E71" s="6">
        <v>310.61402937928398</v>
      </c>
      <c r="F71" s="6">
        <v>310.68543547025001</v>
      </c>
      <c r="G71" s="6">
        <v>100</v>
      </c>
      <c r="H71" s="6" t="s">
        <v>13</v>
      </c>
      <c r="I71" s="6">
        <v>7.1406090966490907E-2</v>
      </c>
      <c r="J71" s="19">
        <v>0.19064626615021399</v>
      </c>
      <c r="K71" s="11"/>
      <c r="L71" s="11"/>
      <c r="M71" s="41" t="s">
        <v>14</v>
      </c>
      <c r="N71" s="24">
        <f>F73-E71</f>
        <v>0.29043645364100712</v>
      </c>
      <c r="O71" s="12" t="s">
        <v>46</v>
      </c>
    </row>
    <row r="72" spans="1:15">
      <c r="A72" s="5" t="s">
        <v>15</v>
      </c>
      <c r="B72" s="6" t="s">
        <v>12</v>
      </c>
      <c r="C72" s="6">
        <v>310.80238756694803</v>
      </c>
      <c r="D72" s="6">
        <v>310.80789122000903</v>
      </c>
      <c r="E72" s="6">
        <v>310.73855666980899</v>
      </c>
      <c r="F72" s="6">
        <v>310.82927166572301</v>
      </c>
      <c r="G72" s="6">
        <v>100</v>
      </c>
      <c r="H72" s="6" t="s">
        <v>13</v>
      </c>
      <c r="I72" s="6">
        <v>9.07149959141407E-2</v>
      </c>
      <c r="J72" s="19">
        <v>0.195256974405534</v>
      </c>
      <c r="K72" s="11"/>
      <c r="L72" s="11"/>
      <c r="M72" s="39" t="s">
        <v>48</v>
      </c>
      <c r="N72" s="24">
        <f>D80*1000*60</f>
        <v>28.722171279936656</v>
      </c>
      <c r="O72" s="12" t="s">
        <v>54</v>
      </c>
    </row>
    <row r="73" spans="1:15">
      <c r="A73" s="5" t="s">
        <v>16</v>
      </c>
      <c r="B73" s="6" t="s">
        <v>12</v>
      </c>
      <c r="C73" s="6">
        <v>310.87765393406102</v>
      </c>
      <c r="D73" s="6">
        <v>310.87257760794</v>
      </c>
      <c r="E73" s="6">
        <v>310.800620143289</v>
      </c>
      <c r="F73" s="6">
        <v>310.90446583292498</v>
      </c>
      <c r="G73" s="6">
        <v>100</v>
      </c>
      <c r="H73" s="6" t="s">
        <v>13</v>
      </c>
      <c r="I73" s="6">
        <v>0.10384568963553401</v>
      </c>
      <c r="J73" s="19">
        <v>0.199306033641383</v>
      </c>
      <c r="K73" s="11"/>
      <c r="L73" s="11"/>
      <c r="M73" s="42" t="s">
        <v>43</v>
      </c>
      <c r="N73" s="11"/>
      <c r="O73" s="12"/>
    </row>
    <row r="74" spans="1:15" ht="16" thickBot="1">
      <c r="A74" s="5" t="s">
        <v>17</v>
      </c>
      <c r="B74" s="6" t="s">
        <v>12</v>
      </c>
      <c r="C74" s="6">
        <v>310.54327308872797</v>
      </c>
      <c r="D74" s="6">
        <v>310.52869891850997</v>
      </c>
      <c r="E74" s="6">
        <v>310.417442507798</v>
      </c>
      <c r="F74" s="6">
        <v>310.58832140312501</v>
      </c>
      <c r="G74" s="6">
        <v>100</v>
      </c>
      <c r="H74" s="6" t="s">
        <v>13</v>
      </c>
      <c r="I74" s="6">
        <v>0.17087889532655301</v>
      </c>
      <c r="J74" s="19">
        <v>0.19640743022601601</v>
      </c>
      <c r="K74" s="11"/>
      <c r="L74" s="11"/>
      <c r="M74" s="43" t="s">
        <v>45</v>
      </c>
      <c r="N74" s="44">
        <f>F81</f>
        <v>9.8407793747449304E-2</v>
      </c>
      <c r="O74" s="18" t="s">
        <v>47</v>
      </c>
    </row>
    <row r="75" spans="1:15">
      <c r="A75" s="5" t="s">
        <v>18</v>
      </c>
      <c r="B75" s="6" t="s">
        <v>12</v>
      </c>
      <c r="C75" s="6">
        <v>310.711667756503</v>
      </c>
      <c r="D75" s="6">
        <v>310.734144678311</v>
      </c>
      <c r="E75" s="6">
        <v>310.68916448047599</v>
      </c>
      <c r="F75" s="6">
        <v>310.763404319122</v>
      </c>
      <c r="G75" s="6">
        <v>100</v>
      </c>
      <c r="H75" s="6" t="s">
        <v>13</v>
      </c>
      <c r="I75" s="6">
        <v>7.4239838646121797E-2</v>
      </c>
      <c r="J75" s="19">
        <v>0.21134847709896101</v>
      </c>
      <c r="K75" s="11"/>
      <c r="L75" s="11"/>
      <c r="M75" s="11"/>
      <c r="N75" s="11"/>
    </row>
    <row r="76" spans="1:15">
      <c r="A76" s="5" t="s">
        <v>19</v>
      </c>
      <c r="B76" s="6" t="s">
        <v>12</v>
      </c>
      <c r="C76" s="6">
        <v>310.85430970191999</v>
      </c>
      <c r="D76" s="6">
        <v>310.86190521335902</v>
      </c>
      <c r="E76" s="6">
        <v>310.839838053959</v>
      </c>
      <c r="F76" s="6">
        <v>310.89641215100198</v>
      </c>
      <c r="G76" s="6">
        <v>100</v>
      </c>
      <c r="H76" s="6" t="s">
        <v>13</v>
      </c>
      <c r="I76" s="6">
        <v>5.6574097043153401E-2</v>
      </c>
      <c r="J76" s="19">
        <v>0.22614406541245199</v>
      </c>
      <c r="K76" s="11"/>
      <c r="L76" s="11"/>
      <c r="M76" s="11"/>
      <c r="N76" s="11"/>
    </row>
    <row r="77" spans="1:15">
      <c r="A77" s="5" t="s">
        <v>20</v>
      </c>
      <c r="B77" s="6" t="s">
        <v>12</v>
      </c>
      <c r="C77" s="6">
        <v>310.89745350812501</v>
      </c>
      <c r="D77" s="6">
        <v>310.94877033764698</v>
      </c>
      <c r="E77" s="6">
        <v>310.80590175822698</v>
      </c>
      <c r="F77" s="6">
        <v>311.01244697544098</v>
      </c>
      <c r="G77" s="6">
        <v>100</v>
      </c>
      <c r="H77" s="6" t="s">
        <v>13</v>
      </c>
      <c r="I77" s="6">
        <v>0.206545217214398</v>
      </c>
      <c r="J77" s="19">
        <v>0.20719298038973299</v>
      </c>
      <c r="K77" s="11"/>
      <c r="L77" s="11"/>
      <c r="M77" s="11"/>
      <c r="N77" s="11"/>
    </row>
    <row r="78" spans="1:15">
      <c r="A78" s="5" t="s">
        <v>21</v>
      </c>
      <c r="B78" s="6" t="s">
        <v>12</v>
      </c>
      <c r="C78" s="6">
        <v>310.95283302805899</v>
      </c>
      <c r="D78" s="6">
        <v>310.97735253397798</v>
      </c>
      <c r="E78" s="6">
        <v>310.887719039535</v>
      </c>
      <c r="F78" s="6">
        <v>311.02889717262002</v>
      </c>
      <c r="G78" s="6">
        <v>100</v>
      </c>
      <c r="H78" s="6" t="s">
        <v>13</v>
      </c>
      <c r="I78" s="6">
        <v>0.14117813308570201</v>
      </c>
      <c r="J78" s="19">
        <v>0.20867488820841601</v>
      </c>
      <c r="K78" s="11"/>
      <c r="L78" s="11"/>
      <c r="M78" s="11"/>
      <c r="N78" s="11"/>
    </row>
    <row r="79" spans="1:15">
      <c r="A79" s="5" t="s">
        <v>22</v>
      </c>
      <c r="B79" s="6" t="s">
        <v>12</v>
      </c>
      <c r="C79" s="6">
        <v>310.99594468881497</v>
      </c>
      <c r="D79" s="6">
        <v>311.00390703113197</v>
      </c>
      <c r="E79" s="6">
        <v>310.94113181231103</v>
      </c>
      <c r="F79" s="6">
        <v>311.046992349383</v>
      </c>
      <c r="G79" s="6">
        <v>100</v>
      </c>
      <c r="H79" s="6" t="s">
        <v>13</v>
      </c>
      <c r="I79" s="6">
        <v>0.105860537071521</v>
      </c>
      <c r="J79" s="19">
        <v>0.210533461883671</v>
      </c>
      <c r="K79" s="11"/>
      <c r="L79" s="11"/>
      <c r="M79" s="11"/>
      <c r="N79" s="11"/>
    </row>
    <row r="80" spans="1:15">
      <c r="A80" s="5" t="s">
        <v>29</v>
      </c>
      <c r="B80" s="6" t="s">
        <v>30</v>
      </c>
      <c r="C80" s="6">
        <v>4.75026140344887E-4</v>
      </c>
      <c r="D80" s="6">
        <v>4.7870285466561097E-4</v>
      </c>
      <c r="E80" s="6">
        <v>4.7398991714210501E-4</v>
      </c>
      <c r="F80" s="6">
        <v>4.8329730081013699E-4</v>
      </c>
      <c r="G80" s="6">
        <v>100</v>
      </c>
      <c r="H80" s="6" t="s">
        <v>13</v>
      </c>
      <c r="I80" s="6">
        <v>4.9556728846601598E-6</v>
      </c>
      <c r="J80" s="19">
        <v>1.23676998853089E-5</v>
      </c>
      <c r="K80" s="11"/>
      <c r="L80" s="11"/>
      <c r="M80" s="11"/>
      <c r="N80" s="24"/>
    </row>
    <row r="81" spans="1:15">
      <c r="A81" s="5" t="s">
        <v>31</v>
      </c>
      <c r="B81" s="6" t="s">
        <v>32</v>
      </c>
      <c r="C81" s="6">
        <v>9.3333878948084301E-2</v>
      </c>
      <c r="D81" s="6">
        <v>9.0453643412664306E-2</v>
      </c>
      <c r="E81" s="6">
        <v>8.1379005575209606E-2</v>
      </c>
      <c r="F81" s="6">
        <v>9.8407793747449304E-2</v>
      </c>
      <c r="G81" s="6">
        <v>0</v>
      </c>
      <c r="H81" s="6" t="s">
        <v>27</v>
      </c>
      <c r="I81" s="6">
        <v>1.4910377691287201E-3</v>
      </c>
      <c r="J81" s="19"/>
      <c r="K81" s="11"/>
      <c r="L81" s="11"/>
      <c r="M81" s="11"/>
      <c r="N81" s="11"/>
    </row>
    <row r="82" spans="1:15">
      <c r="A82" s="10"/>
      <c r="B82" s="11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1"/>
    </row>
    <row r="83" spans="1:15">
      <c r="A83" s="22"/>
      <c r="B83" s="20"/>
      <c r="C83" s="20"/>
      <c r="D83" s="20"/>
      <c r="E83" s="20"/>
      <c r="F83" s="20"/>
      <c r="G83" s="20"/>
      <c r="H83" s="20"/>
      <c r="I83" s="20"/>
      <c r="J83" s="23"/>
      <c r="K83" s="11"/>
      <c r="L83" s="11"/>
      <c r="M83" s="11"/>
      <c r="N83" s="11"/>
    </row>
    <row r="84" spans="1:15">
      <c r="A84" s="10"/>
      <c r="B84" s="11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1"/>
    </row>
    <row r="85" spans="1:15">
      <c r="A85" s="13" t="s">
        <v>40</v>
      </c>
      <c r="B85" s="14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1"/>
    </row>
    <row r="86" spans="1:15" ht="16" thickBot="1">
      <c r="A86" s="15" t="s">
        <v>39</v>
      </c>
      <c r="B86" s="16"/>
      <c r="C86" s="17"/>
      <c r="D86" s="17"/>
      <c r="E86" s="17"/>
      <c r="F86" s="17"/>
      <c r="G86" s="17"/>
      <c r="H86" s="17"/>
      <c r="I86" s="17"/>
      <c r="J86" s="18"/>
      <c r="K86" s="11"/>
      <c r="L86" s="11"/>
      <c r="M86" s="11"/>
      <c r="N86" s="11"/>
    </row>
    <row r="87" spans="1:15">
      <c r="M87" s="11"/>
      <c r="N87" s="11"/>
    </row>
    <row r="88" spans="1:15" ht="16" thickBot="1">
      <c r="M88" s="11"/>
      <c r="N88" s="11"/>
    </row>
    <row r="89" spans="1:15" ht="18">
      <c r="A89" s="51" t="s">
        <v>55</v>
      </c>
      <c r="B89" s="52"/>
      <c r="C89" s="52"/>
      <c r="D89" s="52"/>
      <c r="E89" s="52"/>
      <c r="F89" s="52"/>
      <c r="G89" s="52"/>
      <c r="H89" s="52"/>
      <c r="I89" s="52"/>
      <c r="J89" s="53"/>
      <c r="K89" s="11"/>
      <c r="L89" s="11"/>
      <c r="M89" s="38" t="s">
        <v>44</v>
      </c>
      <c r="N89" s="21"/>
      <c r="O89" s="34"/>
    </row>
    <row r="90" spans="1:15">
      <c r="A90" s="1" t="s">
        <v>0</v>
      </c>
      <c r="B90" s="2" t="s">
        <v>1</v>
      </c>
      <c r="C90" s="2" t="s">
        <v>2</v>
      </c>
      <c r="D90" s="2" t="s">
        <v>3</v>
      </c>
      <c r="E90" s="2" t="s">
        <v>4</v>
      </c>
      <c r="F90" s="2" t="s">
        <v>5</v>
      </c>
      <c r="G90" s="2" t="s">
        <v>6</v>
      </c>
      <c r="H90" s="3" t="s">
        <v>7</v>
      </c>
      <c r="I90" s="2" t="s">
        <v>8</v>
      </c>
      <c r="J90" s="4" t="s">
        <v>9</v>
      </c>
      <c r="K90" s="11"/>
      <c r="L90" s="11"/>
      <c r="M90" s="39" t="s">
        <v>37</v>
      </c>
      <c r="N90" s="24">
        <f>D100-273.15</f>
        <v>41.727214200788012</v>
      </c>
      <c r="O90" s="12" t="s">
        <v>46</v>
      </c>
    </row>
    <row r="91" spans="1:15">
      <c r="A91" s="5" t="s">
        <v>25</v>
      </c>
      <c r="B91" s="6" t="s">
        <v>26</v>
      </c>
      <c r="C91" s="6">
        <v>0.94796025266069095</v>
      </c>
      <c r="D91" s="6">
        <v>0.94485503727956199</v>
      </c>
      <c r="E91" s="6">
        <v>0.94322747830871101</v>
      </c>
      <c r="F91" s="6">
        <v>0.94796025266069095</v>
      </c>
      <c r="G91" s="6">
        <v>0</v>
      </c>
      <c r="H91" s="6" t="s">
        <v>27</v>
      </c>
      <c r="I91" s="6">
        <v>1.2077680012303499E-3</v>
      </c>
      <c r="J91" s="19"/>
      <c r="K91" s="11"/>
      <c r="L91" s="11"/>
      <c r="M91" s="40" t="s">
        <v>10</v>
      </c>
      <c r="N91" s="24">
        <f>MAX(D100-E96,F98-D100)</f>
        <v>0.68870666552896864</v>
      </c>
      <c r="O91" s="12" t="s">
        <v>46</v>
      </c>
    </row>
    <row r="92" spans="1:15">
      <c r="A92" s="5" t="s">
        <v>28</v>
      </c>
      <c r="B92" s="6" t="s">
        <v>26</v>
      </c>
      <c r="C92" s="6">
        <v>1.9963236014955199E-2</v>
      </c>
      <c r="D92" s="6">
        <v>2.30607750375218E-2</v>
      </c>
      <c r="E92" s="6">
        <v>1.9963236014955199E-2</v>
      </c>
      <c r="F92" s="6">
        <v>2.44361380383014E-2</v>
      </c>
      <c r="G92" s="6">
        <v>0</v>
      </c>
      <c r="H92" s="6" t="s">
        <v>27</v>
      </c>
      <c r="I92" s="6">
        <v>1.5035395053535499E-3</v>
      </c>
      <c r="J92" s="19"/>
      <c r="K92" s="11"/>
      <c r="L92" s="11"/>
      <c r="M92" s="39" t="s">
        <v>38</v>
      </c>
      <c r="N92" s="24">
        <f>D94-273.15</f>
        <v>41.553535670084045</v>
      </c>
      <c r="O92" s="12" t="s">
        <v>46</v>
      </c>
    </row>
    <row r="93" spans="1:15">
      <c r="A93" s="5" t="s">
        <v>11</v>
      </c>
      <c r="B93" s="6" t="s">
        <v>12</v>
      </c>
      <c r="C93" s="6">
        <v>314.639272994821</v>
      </c>
      <c r="D93" s="6">
        <v>314.56112842815799</v>
      </c>
      <c r="E93" s="6">
        <v>314.42137846924999</v>
      </c>
      <c r="F93" s="6">
        <v>314.64131134044197</v>
      </c>
      <c r="G93" s="6">
        <v>100</v>
      </c>
      <c r="H93" s="6" t="s">
        <v>13</v>
      </c>
      <c r="I93" s="6">
        <v>0.219932871192839</v>
      </c>
      <c r="J93" s="19">
        <v>0.25335981070062802</v>
      </c>
      <c r="K93" s="11"/>
      <c r="L93" s="11"/>
      <c r="M93" s="41" t="s">
        <v>14</v>
      </c>
      <c r="N93" s="24">
        <f>F95-E93</f>
        <v>0.45177530849304048</v>
      </c>
      <c r="O93" s="12" t="s">
        <v>46</v>
      </c>
    </row>
    <row r="94" spans="1:15">
      <c r="A94" s="5" t="s">
        <v>15</v>
      </c>
      <c r="B94" s="6" t="s">
        <v>12</v>
      </c>
      <c r="C94" s="6">
        <v>314.79572958684901</v>
      </c>
      <c r="D94" s="6">
        <v>314.70353567008402</v>
      </c>
      <c r="E94" s="6">
        <v>314.54671380643202</v>
      </c>
      <c r="F94" s="6">
        <v>314.79887900093598</v>
      </c>
      <c r="G94" s="6">
        <v>100</v>
      </c>
      <c r="H94" s="6" t="s">
        <v>13</v>
      </c>
      <c r="I94" s="6">
        <v>0.25216519450418701</v>
      </c>
      <c r="J94" s="19">
        <v>0.25858002750387599</v>
      </c>
      <c r="K94" s="11"/>
      <c r="L94" s="11"/>
      <c r="M94" s="39" t="s">
        <v>48</v>
      </c>
      <c r="N94" s="24">
        <f>D102*1000*60</f>
        <v>29.698544994056995</v>
      </c>
      <c r="O94" s="12" t="s">
        <v>54</v>
      </c>
    </row>
    <row r="95" spans="1:15">
      <c r="A95" s="5" t="s">
        <v>16</v>
      </c>
      <c r="B95" s="6" t="s">
        <v>12</v>
      </c>
      <c r="C95" s="6">
        <v>314.87315377774303</v>
      </c>
      <c r="D95" s="6">
        <v>314.78336693825901</v>
      </c>
      <c r="E95" s="6">
        <v>314.61660248140703</v>
      </c>
      <c r="F95" s="6">
        <v>314.87315377774303</v>
      </c>
      <c r="G95" s="6">
        <v>100</v>
      </c>
      <c r="H95" s="6" t="s">
        <v>13</v>
      </c>
      <c r="I95" s="6">
        <v>0.25655129633554502</v>
      </c>
      <c r="J95" s="19">
        <v>0.26586704194884903</v>
      </c>
      <c r="K95" s="11"/>
      <c r="L95" s="11"/>
      <c r="M95" s="42" t="s">
        <v>43</v>
      </c>
      <c r="N95" s="11"/>
      <c r="O95" s="12"/>
    </row>
    <row r="96" spans="1:15" ht="16" thickBot="1">
      <c r="A96" s="5" t="s">
        <v>17</v>
      </c>
      <c r="B96" s="6" t="s">
        <v>12</v>
      </c>
      <c r="C96" s="6">
        <v>314.47550405530501</v>
      </c>
      <c r="D96" s="6">
        <v>314.38996740253702</v>
      </c>
      <c r="E96" s="6">
        <v>314.18850753525902</v>
      </c>
      <c r="F96" s="6">
        <v>314.54993068234802</v>
      </c>
      <c r="G96" s="6">
        <v>100</v>
      </c>
      <c r="H96" s="6" t="s">
        <v>13</v>
      </c>
      <c r="I96" s="6">
        <v>0.19241605449752799</v>
      </c>
      <c r="J96" s="19">
        <v>0.26102053454636498</v>
      </c>
      <c r="K96" s="11"/>
      <c r="L96" s="11"/>
      <c r="M96" s="43" t="s">
        <v>45</v>
      </c>
      <c r="N96" s="44">
        <f>F103</f>
        <v>0.11191222320312499</v>
      </c>
      <c r="O96" s="18" t="s">
        <v>47</v>
      </c>
    </row>
    <row r="97" spans="1:15">
      <c r="A97" s="5" t="s">
        <v>18</v>
      </c>
      <c r="B97" s="6" t="s">
        <v>12</v>
      </c>
      <c r="C97" s="6">
        <v>314.72974533487297</v>
      </c>
      <c r="D97" s="6">
        <v>314.65222293064897</v>
      </c>
      <c r="E97" s="6">
        <v>314.49237464453199</v>
      </c>
      <c r="F97" s="6">
        <v>314.73339374926297</v>
      </c>
      <c r="G97" s="6">
        <v>100</v>
      </c>
      <c r="H97" s="6" t="s">
        <v>13</v>
      </c>
      <c r="I97" s="6">
        <v>0.241019104731549</v>
      </c>
      <c r="J97" s="19">
        <v>0.27822034737005102</v>
      </c>
      <c r="K97" s="11"/>
      <c r="L97" s="11"/>
      <c r="M97" s="11"/>
      <c r="N97" s="11"/>
    </row>
    <row r="98" spans="1:15">
      <c r="A98" s="5" t="s">
        <v>19</v>
      </c>
      <c r="B98" s="6" t="s">
        <v>12</v>
      </c>
      <c r="C98" s="6">
        <v>314.92011066441501</v>
      </c>
      <c r="D98" s="6">
        <v>314.89023012233099</v>
      </c>
      <c r="E98" s="6">
        <v>314.69639889551598</v>
      </c>
      <c r="F98" s="6">
        <v>314.988856538954</v>
      </c>
      <c r="G98" s="6">
        <v>100</v>
      </c>
      <c r="H98" s="6" t="s">
        <v>13</v>
      </c>
      <c r="I98" s="6">
        <v>0.29245764343755798</v>
      </c>
      <c r="J98" s="19">
        <v>0.29287996868947702</v>
      </c>
      <c r="K98" s="11"/>
      <c r="L98" s="11"/>
      <c r="M98" s="11"/>
      <c r="N98" s="11"/>
    </row>
    <row r="99" spans="1:15">
      <c r="A99" s="5" t="s">
        <v>20</v>
      </c>
      <c r="B99" s="6" t="s">
        <v>12</v>
      </c>
      <c r="C99" s="6">
        <v>314.86547144591901</v>
      </c>
      <c r="D99" s="6">
        <v>314.804953586051</v>
      </c>
      <c r="E99" s="6">
        <v>314.67731728875998</v>
      </c>
      <c r="F99" s="6">
        <v>314.88597121058802</v>
      </c>
      <c r="G99" s="6">
        <v>100</v>
      </c>
      <c r="H99" s="6" t="s">
        <v>13</v>
      </c>
      <c r="I99" s="6">
        <v>0.20865392182838599</v>
      </c>
      <c r="J99" s="19">
        <v>0.27209264246515402</v>
      </c>
      <c r="K99" s="11"/>
      <c r="L99" s="11"/>
      <c r="M99" s="11"/>
      <c r="N99" s="11"/>
    </row>
    <row r="100" spans="1:15">
      <c r="A100" s="5" t="s">
        <v>21</v>
      </c>
      <c r="B100" s="6" t="s">
        <v>12</v>
      </c>
      <c r="C100" s="6">
        <v>314.93760588285301</v>
      </c>
      <c r="D100" s="6">
        <v>314.87721420078799</v>
      </c>
      <c r="E100" s="6">
        <v>314.73201329025699</v>
      </c>
      <c r="F100" s="6">
        <v>314.957991073112</v>
      </c>
      <c r="G100" s="6">
        <v>100</v>
      </c>
      <c r="H100" s="6" t="s">
        <v>13</v>
      </c>
      <c r="I100" s="6">
        <v>0.225977782854727</v>
      </c>
      <c r="J100" s="19">
        <v>0.27407485077139199</v>
      </c>
      <c r="K100" s="11"/>
      <c r="L100" s="11"/>
      <c r="M100" s="11"/>
      <c r="N100" s="11"/>
    </row>
    <row r="101" spans="1:15">
      <c r="A101" s="5" t="s">
        <v>22</v>
      </c>
      <c r="B101" s="6" t="s">
        <v>12</v>
      </c>
      <c r="C101" s="6">
        <v>314.98431725585903</v>
      </c>
      <c r="D101" s="6">
        <v>314.93246145354698</v>
      </c>
      <c r="E101" s="6">
        <v>314.77805226272602</v>
      </c>
      <c r="F101" s="6">
        <v>315.00526345659603</v>
      </c>
      <c r="G101" s="6">
        <v>100</v>
      </c>
      <c r="H101" s="6" t="s">
        <v>13</v>
      </c>
      <c r="I101" s="6">
        <v>0.22721119387040301</v>
      </c>
      <c r="J101" s="19">
        <v>0.27752717907852897</v>
      </c>
      <c r="K101" s="11"/>
      <c r="L101" s="11"/>
      <c r="M101" s="11"/>
      <c r="N101" s="11"/>
    </row>
    <row r="102" spans="1:15">
      <c r="A102" s="5" t="s">
        <v>29</v>
      </c>
      <c r="B102" s="6" t="s">
        <v>30</v>
      </c>
      <c r="C102" s="6">
        <v>4.8949124550866103E-4</v>
      </c>
      <c r="D102" s="6">
        <v>4.9497574990094997E-4</v>
      </c>
      <c r="E102" s="6">
        <v>4.8949124550866103E-4</v>
      </c>
      <c r="F102" s="6">
        <v>4.9875137341947196E-4</v>
      </c>
      <c r="G102" s="6">
        <v>100</v>
      </c>
      <c r="H102" s="6" t="s">
        <v>13</v>
      </c>
      <c r="I102" s="6">
        <v>5.1498688119716697E-6</v>
      </c>
      <c r="J102" s="19">
        <v>1.26391758865353E-5</v>
      </c>
      <c r="K102" s="11"/>
      <c r="L102" s="11"/>
      <c r="M102" s="11"/>
      <c r="N102" s="24"/>
    </row>
    <row r="103" spans="1:15">
      <c r="A103" s="5" t="s">
        <v>31</v>
      </c>
      <c r="B103" s="6" t="s">
        <v>32</v>
      </c>
      <c r="C103" s="6">
        <v>9.5399943015410493E-2</v>
      </c>
      <c r="D103" s="6">
        <v>9.9070439709484301E-2</v>
      </c>
      <c r="E103" s="6">
        <v>8.9277732370066906E-2</v>
      </c>
      <c r="F103" s="6">
        <v>0.11191222320312499</v>
      </c>
      <c r="G103" s="6">
        <v>0</v>
      </c>
      <c r="H103" s="6" t="s">
        <v>27</v>
      </c>
      <c r="I103" s="6">
        <v>7.0485431736258299E-3</v>
      </c>
      <c r="J103" s="19"/>
      <c r="K103" s="11"/>
      <c r="L103" s="11"/>
      <c r="M103" s="11"/>
      <c r="N103" s="11"/>
    </row>
    <row r="104" spans="1:15">
      <c r="A104" s="10"/>
      <c r="B104" s="11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1"/>
    </row>
    <row r="105" spans="1:15">
      <c r="A105" s="22"/>
      <c r="B105" s="20"/>
      <c r="C105" s="20"/>
      <c r="D105" s="20"/>
      <c r="E105" s="20"/>
      <c r="F105" s="20"/>
      <c r="G105" s="20"/>
      <c r="H105" s="20"/>
      <c r="I105" s="20"/>
      <c r="J105" s="23"/>
      <c r="K105" s="11"/>
      <c r="L105" s="11"/>
      <c r="M105" s="11"/>
      <c r="N105" s="11"/>
    </row>
    <row r="106" spans="1:15">
      <c r="A106" s="10"/>
      <c r="B106" s="11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1"/>
    </row>
    <row r="107" spans="1:15">
      <c r="A107" s="13" t="s">
        <v>41</v>
      </c>
      <c r="B107" s="14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1"/>
    </row>
    <row r="108" spans="1:15" ht="16" thickBot="1">
      <c r="A108" s="15" t="s">
        <v>39</v>
      </c>
      <c r="B108" s="16"/>
      <c r="C108" s="17"/>
      <c r="D108" s="17"/>
      <c r="E108" s="17"/>
      <c r="F108" s="17"/>
      <c r="G108" s="17"/>
      <c r="H108" s="17"/>
      <c r="I108" s="17"/>
      <c r="J108" s="18"/>
      <c r="K108" s="11"/>
      <c r="L108" s="11"/>
      <c r="M108" s="11"/>
      <c r="N108" s="11"/>
    </row>
    <row r="109" spans="1:15">
      <c r="M109" s="11"/>
      <c r="N109" s="11"/>
    </row>
    <row r="110" spans="1:15">
      <c r="M110" s="11"/>
      <c r="N110" s="11"/>
    </row>
    <row r="111" spans="1:15" ht="16" thickBot="1">
      <c r="M111" s="11"/>
      <c r="N111" s="11"/>
    </row>
    <row r="112" spans="1:15" ht="19" thickBot="1">
      <c r="A112" s="45" t="s">
        <v>56</v>
      </c>
      <c r="B112" s="46"/>
      <c r="C112" s="46"/>
      <c r="D112" s="46"/>
      <c r="E112" s="46"/>
      <c r="F112" s="46"/>
      <c r="G112" s="46"/>
      <c r="H112" s="46"/>
      <c r="I112" s="46"/>
      <c r="J112" s="47"/>
      <c r="M112" s="38" t="s">
        <v>44</v>
      </c>
      <c r="N112" s="21"/>
      <c r="O112" s="34"/>
    </row>
    <row r="113" spans="1:15">
      <c r="A113" s="1" t="s">
        <v>0</v>
      </c>
      <c r="B113" s="2" t="s">
        <v>1</v>
      </c>
      <c r="C113" s="2" t="s">
        <v>2</v>
      </c>
      <c r="D113" s="2" t="s">
        <v>3</v>
      </c>
      <c r="E113" s="2" t="s">
        <v>4</v>
      </c>
      <c r="F113" s="2" t="s">
        <v>5</v>
      </c>
      <c r="G113" s="2" t="s">
        <v>6</v>
      </c>
      <c r="H113" s="3" t="s">
        <v>7</v>
      </c>
      <c r="I113" s="2" t="s">
        <v>8</v>
      </c>
      <c r="J113" s="4" t="s">
        <v>9</v>
      </c>
      <c r="M113" s="39" t="s">
        <v>37</v>
      </c>
      <c r="N113" s="24">
        <f>D123-273.15</f>
        <v>40.049893113155008</v>
      </c>
      <c r="O113" s="12" t="s">
        <v>46</v>
      </c>
    </row>
    <row r="114" spans="1:15">
      <c r="A114" s="5" t="s">
        <v>25</v>
      </c>
      <c r="B114" s="6" t="s">
        <v>26</v>
      </c>
      <c r="C114" s="6">
        <v>0.93048851799693899</v>
      </c>
      <c r="D114" s="6">
        <v>0.93766353784009304</v>
      </c>
      <c r="E114" s="6">
        <v>0.92417988261331696</v>
      </c>
      <c r="F114" s="6">
        <v>0.94994088091794804</v>
      </c>
      <c r="G114" s="6">
        <v>0</v>
      </c>
      <c r="H114" s="6" t="s">
        <v>27</v>
      </c>
      <c r="I114" s="6">
        <v>8.3064897470999099E-3</v>
      </c>
      <c r="J114" s="19"/>
      <c r="M114" s="40" t="s">
        <v>10</v>
      </c>
      <c r="N114" s="24">
        <f>MAX(D123-E119,F121-D123)</f>
        <v>0.98432257578099325</v>
      </c>
      <c r="O114" s="12" t="s">
        <v>46</v>
      </c>
    </row>
    <row r="115" spans="1:15">
      <c r="A115" s="5" t="s">
        <v>28</v>
      </c>
      <c r="B115" s="6" t="s">
        <v>26</v>
      </c>
      <c r="C115" s="6">
        <v>3.4911916875035899E-2</v>
      </c>
      <c r="D115" s="6">
        <v>2.8694859373104901E-2</v>
      </c>
      <c r="E115" s="6">
        <v>1.7679749525764701E-2</v>
      </c>
      <c r="F115" s="6">
        <v>4.08826471546491E-2</v>
      </c>
      <c r="G115" s="6">
        <v>0</v>
      </c>
      <c r="H115" s="6" t="s">
        <v>27</v>
      </c>
      <c r="I115" s="6">
        <v>7.1428056919537802E-3</v>
      </c>
      <c r="J115" s="19"/>
      <c r="M115" s="39" t="s">
        <v>38</v>
      </c>
      <c r="N115" s="24">
        <f>D117-273.15</f>
        <v>39.671583053961001</v>
      </c>
      <c r="O115" s="12" t="s">
        <v>46</v>
      </c>
    </row>
    <row r="116" spans="1:15">
      <c r="A116" s="5" t="s">
        <v>11</v>
      </c>
      <c r="B116" s="6" t="s">
        <v>12</v>
      </c>
      <c r="C116" s="6">
        <v>312.580137471797</v>
      </c>
      <c r="D116" s="6">
        <v>312.496029391864</v>
      </c>
      <c r="E116" s="6">
        <v>312.33760439151899</v>
      </c>
      <c r="F116" s="6">
        <v>312.621842507351</v>
      </c>
      <c r="G116" s="6">
        <v>100</v>
      </c>
      <c r="H116" s="6" t="s">
        <v>13</v>
      </c>
      <c r="I116" s="6">
        <v>0.28423811583274999</v>
      </c>
      <c r="J116" s="19">
        <v>0.35747304034373001</v>
      </c>
      <c r="M116" s="41" t="s">
        <v>14</v>
      </c>
      <c r="N116" s="24">
        <f>F118-E116</f>
        <v>0.844938996521023</v>
      </c>
      <c r="O116" s="12" t="s">
        <v>46</v>
      </c>
    </row>
    <row r="117" spans="1:15">
      <c r="A117" s="5" t="s">
        <v>15</v>
      </c>
      <c r="B117" s="6" t="s">
        <v>12</v>
      </c>
      <c r="C117" s="6">
        <v>312.92457242163499</v>
      </c>
      <c r="D117" s="6">
        <v>312.82158305396098</v>
      </c>
      <c r="E117" s="6">
        <v>312.67397072014899</v>
      </c>
      <c r="F117" s="6">
        <v>312.92761074772699</v>
      </c>
      <c r="G117" s="6">
        <v>100</v>
      </c>
      <c r="H117" s="6" t="s">
        <v>13</v>
      </c>
      <c r="I117" s="6">
        <v>0.25364002757794402</v>
      </c>
      <c r="J117" s="19">
        <v>0.36074258702076401</v>
      </c>
      <c r="M117" s="39" t="s">
        <v>48</v>
      </c>
      <c r="N117" s="24">
        <f>D125*1000*60</f>
        <v>29.997569841186056</v>
      </c>
      <c r="O117" s="12" t="s">
        <v>46</v>
      </c>
    </row>
    <row r="118" spans="1:15">
      <c r="A118" s="5" t="s">
        <v>16</v>
      </c>
      <c r="B118" s="6" t="s">
        <v>12</v>
      </c>
      <c r="C118" s="6">
        <v>313.03749621041601</v>
      </c>
      <c r="D118" s="6">
        <v>312.96800060227702</v>
      </c>
      <c r="E118" s="6">
        <v>312.82230010986399</v>
      </c>
      <c r="F118" s="6">
        <v>313.18254338804002</v>
      </c>
      <c r="G118" s="6">
        <v>100</v>
      </c>
      <c r="H118" s="6" t="s">
        <v>13</v>
      </c>
      <c r="I118" s="6">
        <v>0.31486594161293602</v>
      </c>
      <c r="J118" s="19">
        <v>0.36303869192655203</v>
      </c>
      <c r="M118" s="42" t="s">
        <v>43</v>
      </c>
      <c r="N118" s="11"/>
      <c r="O118" s="12"/>
    </row>
    <row r="119" spans="1:15" ht="16" thickBot="1">
      <c r="A119" s="5" t="s">
        <v>17</v>
      </c>
      <c r="B119" s="6" t="s">
        <v>12</v>
      </c>
      <c r="C119" s="6">
        <v>312.58681591209802</v>
      </c>
      <c r="D119" s="6">
        <v>312.408822558243</v>
      </c>
      <c r="E119" s="6">
        <v>312.21557053737399</v>
      </c>
      <c r="F119" s="6">
        <v>312.58681591209802</v>
      </c>
      <c r="G119" s="6">
        <v>100</v>
      </c>
      <c r="H119" s="6" t="s">
        <v>13</v>
      </c>
      <c r="I119" s="6">
        <v>0.37124537472425301</v>
      </c>
      <c r="J119" s="19">
        <v>0.37394420628518799</v>
      </c>
      <c r="M119" s="43" t="s">
        <v>45</v>
      </c>
      <c r="N119" s="44">
        <f>F126</f>
        <v>0.12580019373472101</v>
      </c>
      <c r="O119" s="18" t="s">
        <v>47</v>
      </c>
    </row>
    <row r="120" spans="1:15">
      <c r="A120" s="5" t="s">
        <v>18</v>
      </c>
      <c r="B120" s="6" t="s">
        <v>12</v>
      </c>
      <c r="C120" s="6">
        <v>312.86203051988599</v>
      </c>
      <c r="D120" s="6">
        <v>312.75344074617902</v>
      </c>
      <c r="E120" s="6">
        <v>312.62219571956598</v>
      </c>
      <c r="F120" s="6">
        <v>312.98072794351299</v>
      </c>
      <c r="G120" s="6">
        <v>100</v>
      </c>
      <c r="H120" s="6" t="s">
        <v>13</v>
      </c>
      <c r="I120" s="6">
        <v>0.31786258822705798</v>
      </c>
      <c r="J120" s="19">
        <v>0.38363733939752498</v>
      </c>
      <c r="M120" s="11"/>
      <c r="N120" s="11"/>
    </row>
    <row r="121" spans="1:15">
      <c r="A121" s="5" t="s">
        <v>19</v>
      </c>
      <c r="B121" s="6" t="s">
        <v>12</v>
      </c>
      <c r="C121" s="6">
        <v>313.16109260476298</v>
      </c>
      <c r="D121" s="6">
        <v>313.08406475809898</v>
      </c>
      <c r="E121" s="6">
        <v>312.71318653188399</v>
      </c>
      <c r="F121" s="6">
        <v>313.69404494704702</v>
      </c>
      <c r="G121" s="6">
        <v>100</v>
      </c>
      <c r="H121" s="6" t="s">
        <v>13</v>
      </c>
      <c r="I121" s="6">
        <v>0.31414617731007899</v>
      </c>
      <c r="J121" s="19">
        <v>0.39428411143567899</v>
      </c>
      <c r="M121" s="11"/>
      <c r="N121" s="11"/>
    </row>
    <row r="122" spans="1:15">
      <c r="A122" s="5" t="s">
        <v>20</v>
      </c>
      <c r="B122" s="6" t="s">
        <v>12</v>
      </c>
      <c r="C122" s="6">
        <v>313.29648880228399</v>
      </c>
      <c r="D122" s="6">
        <v>313.15651973303397</v>
      </c>
      <c r="E122" s="6">
        <v>312.98262053648898</v>
      </c>
      <c r="F122" s="6">
        <v>313.35054347538897</v>
      </c>
      <c r="G122" s="6">
        <v>100</v>
      </c>
      <c r="H122" s="6" t="s">
        <v>13</v>
      </c>
      <c r="I122" s="6">
        <v>0.36792293890062</v>
      </c>
      <c r="J122" s="19">
        <v>0.38046079267486299</v>
      </c>
      <c r="M122" s="11"/>
      <c r="N122" s="11"/>
    </row>
    <row r="123" spans="1:15">
      <c r="A123" s="5" t="s">
        <v>21</v>
      </c>
      <c r="B123" s="6" t="s">
        <v>12</v>
      </c>
      <c r="C123" s="6">
        <v>313.38183580890399</v>
      </c>
      <c r="D123" s="6">
        <v>313.19989311315499</v>
      </c>
      <c r="E123" s="6">
        <v>313.02351108187099</v>
      </c>
      <c r="F123" s="6">
        <v>313.41071917272001</v>
      </c>
      <c r="G123" s="6">
        <v>100</v>
      </c>
      <c r="H123" s="6" t="s">
        <v>13</v>
      </c>
      <c r="I123" s="6">
        <v>0.36653948228087102</v>
      </c>
      <c r="J123" s="19">
        <v>0.38262927699056998</v>
      </c>
      <c r="M123" s="11"/>
      <c r="N123" s="11"/>
    </row>
    <row r="124" spans="1:15">
      <c r="A124" s="5" t="s">
        <v>22</v>
      </c>
      <c r="B124" s="6" t="s">
        <v>12</v>
      </c>
      <c r="C124" s="6">
        <v>313.44197529016702</v>
      </c>
      <c r="D124" s="6">
        <v>313.24873176315299</v>
      </c>
      <c r="E124" s="6">
        <v>313.06321549567502</v>
      </c>
      <c r="F124" s="6">
        <v>313.51369711063398</v>
      </c>
      <c r="G124" s="6">
        <v>100</v>
      </c>
      <c r="H124" s="6" t="s">
        <v>13</v>
      </c>
      <c r="I124" s="6">
        <v>0.32578838298115897</v>
      </c>
      <c r="J124" s="19">
        <v>0.38441452061841702</v>
      </c>
      <c r="M124" s="11"/>
      <c r="N124" s="11"/>
    </row>
    <row r="125" spans="1:15">
      <c r="A125" s="5" t="s">
        <v>29</v>
      </c>
      <c r="B125" s="6" t="s">
        <v>30</v>
      </c>
      <c r="C125" s="6">
        <v>4.98663441489939E-4</v>
      </c>
      <c r="D125" s="6">
        <v>4.9995949735310099E-4</v>
      </c>
      <c r="E125" s="6">
        <v>4.9547267921692701E-4</v>
      </c>
      <c r="F125" s="6">
        <v>5.0487075688414199E-4</v>
      </c>
      <c r="G125" s="6">
        <v>100</v>
      </c>
      <c r="H125" s="6" t="s">
        <v>13</v>
      </c>
      <c r="I125" s="6">
        <v>7.56991590934546E-6</v>
      </c>
      <c r="J125" s="19">
        <v>1.41334427784251E-5</v>
      </c>
      <c r="M125" s="11"/>
      <c r="N125" s="24"/>
    </row>
    <row r="126" spans="1:15">
      <c r="A126" s="5" t="s">
        <v>31</v>
      </c>
      <c r="B126" s="6" t="s">
        <v>32</v>
      </c>
      <c r="C126" s="6">
        <v>0.112759420037931</v>
      </c>
      <c r="D126" s="6">
        <v>0.110697026860759</v>
      </c>
      <c r="E126" s="6">
        <v>0.101073402830949</v>
      </c>
      <c r="F126" s="6">
        <v>0.12580019373472101</v>
      </c>
      <c r="G126" s="6">
        <v>0</v>
      </c>
      <c r="H126" s="6" t="s">
        <v>27</v>
      </c>
      <c r="I126" s="6">
        <v>2.5150096630927599E-3</v>
      </c>
      <c r="J126" s="19"/>
      <c r="M126" s="11"/>
      <c r="N126" s="11"/>
    </row>
    <row r="127" spans="1:15">
      <c r="A127" s="10"/>
      <c r="B127" s="11"/>
      <c r="C127" s="11"/>
      <c r="D127" s="11"/>
      <c r="E127" s="11"/>
      <c r="F127" s="11"/>
      <c r="G127" s="11"/>
      <c r="H127" s="11"/>
      <c r="I127" s="11"/>
      <c r="J127" s="12"/>
      <c r="M127" s="11"/>
      <c r="N127" s="11"/>
    </row>
    <row r="128" spans="1:15">
      <c r="A128" s="22"/>
      <c r="B128" s="20"/>
      <c r="C128" s="20"/>
      <c r="D128" s="20"/>
      <c r="E128" s="20"/>
      <c r="F128" s="20"/>
      <c r="G128" s="20"/>
      <c r="H128" s="20"/>
      <c r="I128" s="20"/>
      <c r="J128" s="23"/>
      <c r="M128" s="11"/>
      <c r="N128" s="11"/>
    </row>
    <row r="129" spans="1:14">
      <c r="A129" s="10"/>
      <c r="B129" s="11"/>
      <c r="C129" s="11"/>
      <c r="D129" s="11"/>
      <c r="E129" s="11"/>
      <c r="F129" s="11"/>
      <c r="G129" s="11"/>
      <c r="H129" s="11"/>
      <c r="I129" s="11"/>
      <c r="J129" s="12"/>
      <c r="M129" s="11"/>
      <c r="N129" s="11"/>
    </row>
    <row r="130" spans="1:14">
      <c r="A130" s="13" t="s">
        <v>42</v>
      </c>
      <c r="B130" s="14"/>
      <c r="C130" s="11"/>
      <c r="D130" s="11"/>
      <c r="E130" s="11"/>
      <c r="F130" s="11"/>
      <c r="G130" s="11"/>
      <c r="H130" s="11"/>
      <c r="I130" s="11"/>
      <c r="J130" s="12"/>
      <c r="M130" s="11"/>
      <c r="N130" s="11"/>
    </row>
    <row r="131" spans="1:14" ht="16" thickBot="1">
      <c r="A131" s="15" t="s">
        <v>39</v>
      </c>
      <c r="B131" s="16"/>
      <c r="C131" s="17"/>
      <c r="D131" s="17"/>
      <c r="E131" s="17"/>
      <c r="F131" s="17"/>
      <c r="G131" s="17"/>
      <c r="H131" s="17"/>
      <c r="I131" s="17"/>
      <c r="J131" s="18"/>
      <c r="M131" s="11"/>
      <c r="N131" s="11"/>
    </row>
    <row r="132" spans="1:14">
      <c r="M132" s="11"/>
      <c r="N132" s="11"/>
    </row>
    <row r="133" spans="1:14">
      <c r="M133" s="11"/>
      <c r="N133" s="11"/>
    </row>
    <row r="134" spans="1:14">
      <c r="M134" s="11"/>
      <c r="N134" s="11"/>
    </row>
    <row r="135" spans="1:14">
      <c r="M135" s="11"/>
      <c r="N135" s="11"/>
    </row>
    <row r="136" spans="1:14">
      <c r="M136" s="11"/>
      <c r="N136" s="11"/>
    </row>
    <row r="137" spans="1:14">
      <c r="M137" s="26"/>
      <c r="N137" s="11"/>
    </row>
    <row r="138" spans="1:14">
      <c r="M138" s="28"/>
      <c r="N138" s="24"/>
    </row>
    <row r="139" spans="1:14">
      <c r="M139" s="29"/>
      <c r="N139" s="24"/>
    </row>
    <row r="140" spans="1:14">
      <c r="M140" s="28"/>
      <c r="N140" s="24"/>
    </row>
    <row r="141" spans="1:14">
      <c r="M141" s="30"/>
      <c r="N141" s="24"/>
    </row>
    <row r="142" spans="1:14">
      <c r="M142" s="28"/>
      <c r="N142" s="24"/>
    </row>
    <row r="143" spans="1:14">
      <c r="M143" s="27"/>
      <c r="N143" s="11"/>
    </row>
    <row r="144" spans="1:14">
      <c r="M144" s="31"/>
      <c r="N144" s="32"/>
    </row>
    <row r="145" spans="13:14">
      <c r="M145" s="11"/>
      <c r="N145" s="11"/>
    </row>
    <row r="146" spans="13:14">
      <c r="M146" s="11"/>
      <c r="N146" s="11"/>
    </row>
    <row r="147" spans="13:14">
      <c r="M147" s="11"/>
      <c r="N147" s="11"/>
    </row>
    <row r="148" spans="13:14">
      <c r="M148" s="11"/>
      <c r="N148" s="11"/>
    </row>
    <row r="149" spans="13:14">
      <c r="M149" s="11"/>
      <c r="N149" s="11"/>
    </row>
    <row r="150" spans="13:14">
      <c r="M150" s="11"/>
      <c r="N150" s="24"/>
    </row>
    <row r="151" spans="13:14">
      <c r="M151" s="11"/>
      <c r="N151" s="24"/>
    </row>
    <row r="152" spans="13:14">
      <c r="M152" s="11"/>
      <c r="N152" s="11"/>
    </row>
    <row r="153" spans="13:14">
      <c r="M153" s="11"/>
      <c r="N153" s="11"/>
    </row>
  </sheetData>
  <mergeCells count="6">
    <mergeCell ref="A112:J112"/>
    <mergeCell ref="A4:J4"/>
    <mergeCell ref="A21:J21"/>
    <mergeCell ref="A42:J42"/>
    <mergeCell ref="A67:J67"/>
    <mergeCell ref="A89:J89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Aagetvedt Larsen</dc:creator>
  <cp:lastModifiedBy>Øystein Aagetvedt Larsen</cp:lastModifiedBy>
  <dcterms:created xsi:type="dcterms:W3CDTF">2014-05-14T12:29:37Z</dcterms:created>
  <dcterms:modified xsi:type="dcterms:W3CDTF">2014-05-14T17:13:39Z</dcterms:modified>
</cp:coreProperties>
</file>